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Table1!$A$7:$G$142</definedName>
    <definedName name="_xlnm.Print_Area" localSheetId="0">Table1!$A$1:$I$149</definedName>
  </definedNames>
  <calcPr calcId="124519"/>
</workbook>
</file>

<file path=xl/calcChain.xml><?xml version="1.0" encoding="utf-8"?>
<calcChain xmlns="http://schemas.openxmlformats.org/spreadsheetml/2006/main">
  <c r="I75" i="1"/>
  <c r="G75"/>
  <c r="H115"/>
  <c r="H114"/>
  <c r="H113"/>
  <c r="I98"/>
  <c r="I97" s="1"/>
  <c r="G87"/>
  <c r="I94"/>
  <c r="I93" s="1"/>
  <c r="H95"/>
  <c r="H94"/>
  <c r="G148"/>
  <c r="G147" s="1"/>
  <c r="G146" s="1"/>
  <c r="G145" s="1"/>
  <c r="G144" s="1"/>
  <c r="G142" s="1"/>
  <c r="G143"/>
  <c r="G140"/>
  <c r="G139" s="1"/>
  <c r="G138" s="1"/>
  <c r="G137" s="1"/>
  <c r="G136" s="1"/>
  <c r="G134" s="1"/>
  <c r="G135"/>
  <c r="G131"/>
  <c r="G130" s="1"/>
  <c r="G129" s="1"/>
  <c r="G128" s="1"/>
  <c r="G127" s="1"/>
  <c r="G126" s="1"/>
  <c r="G124"/>
  <c r="G123" s="1"/>
  <c r="G122" s="1"/>
  <c r="G121" s="1"/>
  <c r="G120"/>
  <c r="G119" s="1"/>
  <c r="G118" s="1"/>
  <c r="G117" s="1"/>
  <c r="G116" s="1"/>
  <c r="G111"/>
  <c r="G110" s="1"/>
  <c r="G109" s="1"/>
  <c r="G103"/>
  <c r="G102" s="1"/>
  <c r="G101" s="1"/>
  <c r="G100" s="1"/>
  <c r="G84"/>
  <c r="G83" s="1"/>
  <c r="G82" s="1"/>
  <c r="G80"/>
  <c r="G79" s="1"/>
  <c r="G78" s="1"/>
  <c r="G77" s="1"/>
  <c r="G74"/>
  <c r="G73"/>
  <c r="G9" s="1"/>
  <c r="G70"/>
  <c r="G69" s="1"/>
  <c r="G68" s="1"/>
  <c r="G67" s="1"/>
  <c r="G66" s="1"/>
  <c r="G64"/>
  <c r="G63" s="1"/>
  <c r="G62" s="1"/>
  <c r="G60"/>
  <c r="G59" s="1"/>
  <c r="G58" s="1"/>
  <c r="G57"/>
  <c r="G56"/>
  <c r="G54"/>
  <c r="G53" s="1"/>
  <c r="G52" s="1"/>
  <c r="G51" s="1"/>
  <c r="G49"/>
  <c r="G46"/>
  <c r="G40"/>
  <c r="G39" s="1"/>
  <c r="G37"/>
  <c r="G36"/>
  <c r="G35" s="1"/>
  <c r="G34" s="1"/>
  <c r="G19"/>
  <c r="G18" s="1"/>
  <c r="G17" s="1"/>
  <c r="G14"/>
  <c r="G10"/>
  <c r="I74"/>
  <c r="I10" s="1"/>
  <c r="H88"/>
  <c r="H89"/>
  <c r="H90"/>
  <c r="H91"/>
  <c r="H11"/>
  <c r="H20"/>
  <c r="H21"/>
  <c r="H22"/>
  <c r="H23"/>
  <c r="H24"/>
  <c r="H25"/>
  <c r="H26"/>
  <c r="H27"/>
  <c r="H28"/>
  <c r="H29"/>
  <c r="H30"/>
  <c r="H31"/>
  <c r="H32"/>
  <c r="H41"/>
  <c r="H42"/>
  <c r="H43"/>
  <c r="H44"/>
  <c r="H47"/>
  <c r="H48"/>
  <c r="H55"/>
  <c r="H61"/>
  <c r="H65"/>
  <c r="H71"/>
  <c r="H81"/>
  <c r="H85"/>
  <c r="H99"/>
  <c r="H104"/>
  <c r="H105"/>
  <c r="H106"/>
  <c r="H112"/>
  <c r="H125"/>
  <c r="H132"/>
  <c r="H133"/>
  <c r="H141"/>
  <c r="H149"/>
  <c r="I148"/>
  <c r="I147" s="1"/>
  <c r="I146" s="1"/>
  <c r="I145" s="1"/>
  <c r="I144" s="1"/>
  <c r="I142" s="1"/>
  <c r="I143"/>
  <c r="I140"/>
  <c r="I139" s="1"/>
  <c r="I135"/>
  <c r="I131"/>
  <c r="I130" s="1"/>
  <c r="I129" s="1"/>
  <c r="I128" s="1"/>
  <c r="I127" s="1"/>
  <c r="I126" s="1"/>
  <c r="I124"/>
  <c r="I123" s="1"/>
  <c r="I122" s="1"/>
  <c r="I121" s="1"/>
  <c r="I119"/>
  <c r="I118" s="1"/>
  <c r="I117" s="1"/>
  <c r="I116" s="1"/>
  <c r="I111"/>
  <c r="I110" s="1"/>
  <c r="I109" s="1"/>
  <c r="I103"/>
  <c r="I102" s="1"/>
  <c r="I101" s="1"/>
  <c r="I100" s="1"/>
  <c r="I84"/>
  <c r="I83" s="1"/>
  <c r="I82" s="1"/>
  <c r="I80"/>
  <c r="I79" s="1"/>
  <c r="I78" s="1"/>
  <c r="I77" s="1"/>
  <c r="H74"/>
  <c r="I73"/>
  <c r="H73" s="1"/>
  <c r="I70"/>
  <c r="I64"/>
  <c r="I63" s="1"/>
  <c r="I62" s="1"/>
  <c r="I60"/>
  <c r="I57"/>
  <c r="I54"/>
  <c r="I53" s="1"/>
  <c r="I52" s="1"/>
  <c r="I51" s="1"/>
  <c r="I49"/>
  <c r="I46"/>
  <c r="H46" s="1"/>
  <c r="I40"/>
  <c r="I37"/>
  <c r="I36" s="1"/>
  <c r="I35" s="1"/>
  <c r="I34" s="1"/>
  <c r="I19"/>
  <c r="I18" s="1"/>
  <c r="I17" s="1"/>
  <c r="I14"/>
  <c r="I9"/>
  <c r="G108" l="1"/>
  <c r="H93"/>
  <c r="I92"/>
  <c r="H92" s="1"/>
  <c r="I96"/>
  <c r="H97"/>
  <c r="H75"/>
  <c r="H98"/>
  <c r="G45"/>
  <c r="G50"/>
  <c r="G12"/>
  <c r="G76"/>
  <c r="G33"/>
  <c r="G16"/>
  <c r="G15"/>
  <c r="G13" s="1"/>
  <c r="G107"/>
  <c r="G86" s="1"/>
  <c r="G72" s="1"/>
  <c r="I138"/>
  <c r="I39"/>
  <c r="I33" s="1"/>
  <c r="I45"/>
  <c r="I56"/>
  <c r="I50" s="1"/>
  <c r="I69"/>
  <c r="H130"/>
  <c r="H103"/>
  <c r="H14"/>
  <c r="H131"/>
  <c r="H129"/>
  <c r="H120"/>
  <c r="H38"/>
  <c r="H126"/>
  <c r="H128"/>
  <c r="I59"/>
  <c r="I76"/>
  <c r="H127"/>
  <c r="I12"/>
  <c r="H37"/>
  <c r="H36"/>
  <c r="I16"/>
  <c r="I15"/>
  <c r="I87" l="1"/>
  <c r="H87" s="1"/>
  <c r="H96"/>
  <c r="G8"/>
  <c r="I68"/>
  <c r="I137"/>
  <c r="I13"/>
  <c r="I58"/>
  <c r="I108"/>
  <c r="H143"/>
  <c r="H135"/>
  <c r="H9"/>
  <c r="H10"/>
  <c r="H45" l="1"/>
  <c r="H49"/>
  <c r="H18"/>
  <c r="H19"/>
  <c r="H70"/>
  <c r="H124"/>
  <c r="I136"/>
  <c r="I67"/>
  <c r="H56"/>
  <c r="H57"/>
  <c r="H39"/>
  <c r="H40"/>
  <c r="H119"/>
  <c r="H140"/>
  <c r="H54"/>
  <c r="H64"/>
  <c r="H80"/>
  <c r="H111"/>
  <c r="H148"/>
  <c r="I107"/>
  <c r="H60"/>
  <c r="H84"/>
  <c r="H102"/>
  <c r="H12"/>
  <c r="H16" l="1"/>
  <c r="H17"/>
  <c r="H139"/>
  <c r="H118"/>
  <c r="I66"/>
  <c r="I134"/>
  <c r="H123"/>
  <c r="H69"/>
  <c r="H35"/>
  <c r="H100"/>
  <c r="H101"/>
  <c r="H82"/>
  <c r="H83"/>
  <c r="H58"/>
  <c r="H59"/>
  <c r="I86"/>
  <c r="H147"/>
  <c r="H110"/>
  <c r="H79"/>
  <c r="H62"/>
  <c r="H63"/>
  <c r="H53"/>
  <c r="H33" l="1"/>
  <c r="H34"/>
  <c r="H68"/>
  <c r="H121"/>
  <c r="H122"/>
  <c r="H116"/>
  <c r="H117"/>
  <c r="H138"/>
  <c r="H13"/>
  <c r="H15"/>
  <c r="H52"/>
  <c r="H109"/>
  <c r="I72"/>
  <c r="H78"/>
  <c r="H146"/>
  <c r="H137" l="1"/>
  <c r="H66"/>
  <c r="H67"/>
  <c r="H77"/>
  <c r="H76"/>
  <c r="H108"/>
  <c r="H51"/>
  <c r="H50"/>
  <c r="H145"/>
  <c r="I8"/>
  <c r="H134" l="1"/>
  <c r="H136"/>
  <c r="H142"/>
  <c r="H144"/>
  <c r="H107"/>
  <c r="H86" l="1"/>
  <c r="H8" l="1"/>
  <c r="H72"/>
</calcChain>
</file>

<file path=xl/sharedStrings.xml><?xml version="1.0" encoding="utf-8"?>
<sst xmlns="http://schemas.openxmlformats.org/spreadsheetml/2006/main" count="697" uniqueCount="126">
  <si>
    <t/>
  </si>
  <si>
    <t>Наименование</t>
  </si>
  <si>
    <t>РПр</t>
  </si>
  <si>
    <t>Пр</t>
  </si>
  <si>
    <t>ЦСт</t>
  </si>
  <si>
    <t>ВР</t>
  </si>
  <si>
    <t>Ист</t>
  </si>
  <si>
    <t>Итого</t>
  </si>
  <si>
    <t>ОБЩЕГОСУДАРСТВЕННЫЕ ВОПРОСЫ</t>
  </si>
  <si>
    <t>0100</t>
  </si>
  <si>
    <t>0103</t>
  </si>
  <si>
    <t>100</t>
  </si>
  <si>
    <t>120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</si>
  <si>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</si>
  <si>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</si>
  <si>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</si>
  <si>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</si>
  <si>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</si>
  <si>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</si>
  <si>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</si>
  <si>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</si>
  <si>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</si>
  <si>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</si>
  <si>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</si>
  <si>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Межбюджетные трансферты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</si>
  <si>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</si>
  <si>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</si>
  <si>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</si>
  <si>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</si>
  <si>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</si>
  <si>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</si>
  <si>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</si>
  <si>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</si>
  <si>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</si>
  <si>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</si>
  <si>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</si>
  <si>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</si>
  <si>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ФИЗИЧЕСКАЯ КУЛЬТУРА И СПОРТ</t>
  </si>
  <si>
    <t>1100</t>
  </si>
  <si>
    <t>Массовый спорт</t>
  </si>
  <si>
    <t>1102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</si>
  <si>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</si>
  <si>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</si>
  <si>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</si>
  <si>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</si>
  <si>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</si>
  <si>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</si>
  <si>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Реализация основного мероприятия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</si>
  <si>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</si>
  <si>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городского поселения</t>
  </si>
  <si>
    <t>Средства бюджета городского поселения</t>
  </si>
  <si>
    <t>Глава муниципального образования в рамках непрограммной части бюджета городского поселения</t>
  </si>
  <si>
    <t>Прочие расходы органов местного самоуправления в рамках непрограммной части бюджета городского поселения</t>
  </si>
  <si>
    <t>Непрограммная часть районного городского поселения</t>
  </si>
  <si>
    <t>Доплаты к пенсиям муниципальных служащих в рамках непрограммной части городского поселения</t>
  </si>
  <si>
    <t>Физкультурно-оздоровительная работа и спортивные мероприятия в рамках непрограммной части бюджета  городского  поселения</t>
  </si>
  <si>
    <t>Резервные фонды местных администраций в рамках непрограммной части городского поселения</t>
  </si>
  <si>
    <t>Ремонт объектов дорожной инфраструктуры пгт Колпна в рамках непрограмной части бюджета  городского поселения</t>
  </si>
  <si>
    <t>0502</t>
  </si>
  <si>
    <t>Закупка товаров, работ и услуг для обеспечения  государтсвенных (муниципальных) нужд</t>
  </si>
  <si>
    <t>4</t>
  </si>
  <si>
    <t>Основное мероприятие "Озеленение и благоустройство"</t>
  </si>
  <si>
    <t>Закупка товаров, работ и услуг для обеспечения государственных (муниципальных)нужд</t>
  </si>
  <si>
    <t>Закупка товаров, работ и услуг для  обесечения государственных (муниципальных)нужд</t>
  </si>
  <si>
    <t>Иные закупки товаров, работ и услуг для обеспечения государственных ( муниципальных) нужд</t>
  </si>
  <si>
    <t>Средства бюджета  городского поселения</t>
  </si>
  <si>
    <t>Коммунальное хозяйство</t>
  </si>
  <si>
    <t>Средства областного бюджета</t>
  </si>
  <si>
    <t>Средства бюджета муниципального района</t>
  </si>
  <si>
    <t>Средства федерального бюджета</t>
  </si>
  <si>
    <t>0412</t>
  </si>
  <si>
    <t>Другие вопросы в области национальной экономики</t>
  </si>
  <si>
    <t>500</t>
  </si>
  <si>
    <t>540</t>
  </si>
  <si>
    <t>Предоставление межбюджетных трансфертов  бюджету муниципального района на осуществление части полномочий по решению вопросов местного значения в рамках непрограммной части бюджета городского поселения</t>
  </si>
  <si>
    <t>Иные межбюджетные трансферты</t>
  </si>
  <si>
    <t>Публичные нормативные социальные выплаты гражданам</t>
  </si>
  <si>
    <t>Мероприятия по землеустройству и землепользованию в рамках непрограммной части бюджета городского поселения</t>
  </si>
  <si>
    <t>Основное мероприятие "Организация уличного освещения"</t>
  </si>
  <si>
    <t>Основное мероприятие "Содержание улично-дорожной сети"</t>
  </si>
  <si>
    <t>Федеральный проект "Формирование комфортной городской среды"</t>
  </si>
  <si>
    <t>38 0 00 00000</t>
  </si>
  <si>
    <t>38 0 00 95150</t>
  </si>
  <si>
    <t>38 0 00 95040</t>
  </si>
  <si>
    <t>38 0 00 95050</t>
  </si>
  <si>
    <t>38  0 00 95050</t>
  </si>
  <si>
    <t>38 0 00 95120</t>
  </si>
  <si>
    <t>39 0 00 00000</t>
  </si>
  <si>
    <t>39 0 F2 00000</t>
  </si>
  <si>
    <t>38 0 00 95350</t>
  </si>
  <si>
    <t>40 0 00 00000</t>
  </si>
  <si>
    <t>40 0 01 00000</t>
  </si>
  <si>
    <t>40 0 01 95060</t>
  </si>
  <si>
    <t>40 0 02 00000</t>
  </si>
  <si>
    <t>40 0 02 95070</t>
  </si>
  <si>
    <t>40 0 03 00000</t>
  </si>
  <si>
    <t>40 0 03 95080</t>
  </si>
  <si>
    <t>39 0 F2 55550</t>
  </si>
  <si>
    <t>38 0 00 95100</t>
  </si>
  <si>
    <t>38 0 00 95110</t>
  </si>
  <si>
    <t>38 0 00 95340</t>
  </si>
  <si>
    <t>Реализация программ формирования современной городской среды</t>
  </si>
  <si>
    <t>1</t>
  </si>
  <si>
    <t>Софинансироание на реализацию программ формирования современной городской среды</t>
  </si>
  <si>
    <t>39 0 F2 85550</t>
  </si>
  <si>
    <t>Премии и гранты</t>
  </si>
  <si>
    <t>350</t>
  </si>
  <si>
    <t>Утверждено</t>
  </si>
  <si>
    <t>Муниципальная программа «Формирование современной городской среды муниципального образования пгт.Колпна Колпнянского района Орловской области»</t>
  </si>
  <si>
    <t>Муниципальная программа «Благоустройство муниципального образования-поселок городского типа Колпна Колпнянского района Орловской области"</t>
  </si>
  <si>
    <t>38 0 00 95160</t>
  </si>
  <si>
    <t>Непрограммная часть бюджета   городского поселения</t>
  </si>
  <si>
    <t>Пространственное развитие исторической территории "Озерки" в рамках непрограммной части бюджета городского поселения</t>
  </si>
  <si>
    <t>0505</t>
  </si>
  <si>
    <t>39 0 F2 54240</t>
  </si>
  <si>
    <t>Другие вопросы в области жилищно-коммунального хозяйства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</si>
  <si>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</si>
  <si>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Поправки</t>
  </si>
  <si>
    <t>Сумма с поправками</t>
  </si>
  <si>
    <t>Распределение бюджетных ассигнований бюджета муниципального образования - поселок городского типа Колпна Колпнянского района Орловской области по разделам, подразделам, целевым статьям и видам расходов классификации расходов на 2023 год</t>
  </si>
  <si>
    <t>38 0 00 72650</t>
  </si>
  <si>
    <t>Закупка товаров, работ и услуг для обеспечения  государственных (муниципальных) нужд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</si>
  <si>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</si>
  <si>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>38 0 00 82650</t>
  </si>
  <si>
    <t>Софинансирование к закону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</si>
  <si>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>Приложение № 4    к Решению Колпнянского поселкового Совета народных депутатов  № 47 от "29" сентября 2023 г.  «О внесении изменений в Решение Колпнянского поселкового Совета народных депутатов от "21" декабря 2022 г. № 31 "О бюджете муниципального образования - поселок городского типа Колпна Колпнянского района Орловской области на 2023 год и плановый период 2024 и 2025 годов»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</si>
</sst>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color rgb="FF000000"/>
      <name val="Times New Roman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family val="2"/>
    </font>
    <font>
      <i/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rgb="FF99CCFF"/>
        <bgColor indexed="44"/>
      </patternFill>
    </fill>
    <fill>
      <patternFill patternType="solid">
        <fgColor rgb="FFFFFFCC"/>
        <bgColor indexed="4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top" wrapText="1"/>
    </xf>
    <xf numFmtId="49" fontId="8" fillId="0" borderId="1">
      <alignment horizontal="center" vertical="top" shrinkToFit="1"/>
    </xf>
  </cellStyleXfs>
  <cellXfs count="176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2" xfId="1" applyNumberFormat="1" applyFont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top" wrapText="1"/>
    </xf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7" fillId="4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 applyProtection="1">
      <alignment horizontal="center" vertical="center" wrapText="1" shrinkToFit="1"/>
      <protection locked="0"/>
    </xf>
    <xf numFmtId="49" fontId="9" fillId="0" borderId="3" xfId="1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4" borderId="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top" wrapText="1"/>
    </xf>
    <xf numFmtId="0" fontId="4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64" fontId="4" fillId="8" borderId="0" xfId="0" applyNumberFormat="1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4" fillId="9" borderId="3" xfId="0" applyNumberFormat="1" applyFont="1" applyFill="1" applyBorder="1" applyAlignment="1">
      <alignment horizontal="center" vertical="center" wrapText="1"/>
    </xf>
    <xf numFmtId="164" fontId="7" fillId="10" borderId="3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  <xf numFmtId="164" fontId="4" fillId="11" borderId="3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5" fillId="7" borderId="2" xfId="0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top" wrapText="1"/>
    </xf>
    <xf numFmtId="0" fontId="5" fillId="7" borderId="11" xfId="0" applyFont="1" applyFill="1" applyBorder="1" applyAlignment="1">
      <alignment vertical="top" wrapText="1"/>
    </xf>
    <xf numFmtId="49" fontId="4" fillId="7" borderId="3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64" fontId="4" fillId="7" borderId="11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9" fillId="7" borderId="9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164" fontId="3" fillId="9" borderId="3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xl31" xfId="1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workbookViewId="0">
      <selection activeCell="D2" sqref="D2:I2"/>
    </sheetView>
  </sheetViews>
  <sheetFormatPr defaultRowHeight="12.75"/>
  <cols>
    <col min="1" max="1" width="67.83203125" style="1" customWidth="1"/>
    <col min="2" max="2" width="7.6640625" style="1" customWidth="1"/>
    <col min="3" max="3" width="7" style="1" customWidth="1"/>
    <col min="4" max="4" width="15.1640625" style="1" customWidth="1"/>
    <col min="5" max="5" width="6.5" style="1" customWidth="1"/>
    <col min="6" max="6" width="5.6640625" style="1" customWidth="1"/>
    <col min="7" max="9" width="12.33203125" style="42" customWidth="1"/>
    <col min="10" max="16384" width="9.33203125" style="1"/>
  </cols>
  <sheetData>
    <row r="1" spans="1:9">
      <c r="A1" s="1" t="s">
        <v>0</v>
      </c>
    </row>
    <row r="2" spans="1:9" ht="108.75" customHeight="1">
      <c r="A2" s="5" t="s">
        <v>0</v>
      </c>
      <c r="B2" s="12"/>
      <c r="C2" s="12"/>
      <c r="D2" s="174" t="s">
        <v>125</v>
      </c>
      <c r="E2" s="174"/>
      <c r="F2" s="174"/>
      <c r="G2" s="174"/>
      <c r="H2" s="174"/>
      <c r="I2" s="174"/>
    </row>
    <row r="3" spans="1:9">
      <c r="A3" s="6" t="s">
        <v>0</v>
      </c>
      <c r="B3" s="6" t="s">
        <v>0</v>
      </c>
      <c r="C3" s="6" t="s">
        <v>0</v>
      </c>
      <c r="D3" s="6" t="s">
        <v>0</v>
      </c>
      <c r="E3" s="6" t="s">
        <v>0</v>
      </c>
      <c r="F3" s="6" t="s">
        <v>0</v>
      </c>
      <c r="G3" s="5" t="s">
        <v>0</v>
      </c>
      <c r="H3" s="5" t="s">
        <v>0</v>
      </c>
      <c r="I3" s="5" t="s">
        <v>0</v>
      </c>
    </row>
    <row r="4" spans="1:9" ht="42.75" customHeight="1">
      <c r="A4" s="175" t="s">
        <v>119</v>
      </c>
      <c r="B4" s="175"/>
      <c r="C4" s="175"/>
      <c r="D4" s="175"/>
      <c r="E4" s="175"/>
      <c r="F4" s="175"/>
      <c r="G4" s="175"/>
      <c r="H4" s="175"/>
      <c r="I4" s="175"/>
    </row>
    <row r="5" spans="1:9">
      <c r="A5" s="6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5" t="s">
        <v>0</v>
      </c>
      <c r="H5" s="5" t="s">
        <v>0</v>
      </c>
      <c r="I5" s="5" t="s">
        <v>0</v>
      </c>
    </row>
    <row r="6" spans="1:9">
      <c r="A6" s="43" t="s">
        <v>0</v>
      </c>
      <c r="B6" s="43" t="s">
        <v>0</v>
      </c>
      <c r="C6" s="43" t="s">
        <v>0</v>
      </c>
      <c r="D6" s="43" t="s">
        <v>0</v>
      </c>
      <c r="E6" s="43" t="s">
        <v>0</v>
      </c>
      <c r="F6" s="43" t="s">
        <v>0</v>
      </c>
      <c r="G6" s="173" t="s">
        <v>107</v>
      </c>
      <c r="H6" s="173"/>
      <c r="I6" s="173"/>
    </row>
    <row r="7" spans="1:9" ht="38.25">
      <c r="A7" s="43" t="s">
        <v>1</v>
      </c>
      <c r="B7" s="43" t="s">
        <v>2</v>
      </c>
      <c r="C7" s="43" t="s">
        <v>3</v>
      </c>
      <c r="D7" s="43" t="s">
        <v>4</v>
      </c>
      <c r="E7" s="43" t="s">
        <v>5</v>
      </c>
      <c r="F7" s="43" t="s">
        <v>6</v>
      </c>
      <c r="G7" s="3" t="s">
        <v>107</v>
      </c>
      <c r="H7" s="3" t="s">
        <v>117</v>
      </c>
      <c r="I7" s="3" t="s">
        <v>118</v>
      </c>
    </row>
    <row r="8" spans="1:9">
      <c r="A8" s="110" t="s">
        <v>7</v>
      </c>
      <c r="B8" s="111" t="s">
        <v>0</v>
      </c>
      <c r="C8" s="111" t="s">
        <v>0</v>
      </c>
      <c r="D8" s="111" t="s">
        <v>0</v>
      </c>
      <c r="E8" s="111" t="s">
        <v>0</v>
      </c>
      <c r="F8" s="111" t="s">
        <v>0</v>
      </c>
      <c r="G8" s="45">
        <f>G13+G45+G72+G134+G142</f>
        <v>116336.29999999999</v>
      </c>
      <c r="H8" s="138">
        <f>I8-G8</f>
        <v>9662.0000000000146</v>
      </c>
      <c r="I8" s="45">
        <f>I13+I45+I72+I134+I142</f>
        <v>125998.3</v>
      </c>
    </row>
    <row r="9" spans="1:9">
      <c r="A9" s="46" t="s">
        <v>69</v>
      </c>
      <c r="B9" s="47">
        <v>1</v>
      </c>
      <c r="C9" s="44"/>
      <c r="D9" s="44"/>
      <c r="E9" s="44"/>
      <c r="F9" s="44"/>
      <c r="G9" s="48">
        <f>G46+G73</f>
        <v>75357.5</v>
      </c>
      <c r="H9" s="138">
        <f t="shared" ref="H9:H72" si="0">I9-G9</f>
        <v>0</v>
      </c>
      <c r="I9" s="48">
        <f>I46+I73</f>
        <v>75357.5</v>
      </c>
    </row>
    <row r="10" spans="1:9">
      <c r="A10" s="46" t="s">
        <v>67</v>
      </c>
      <c r="B10" s="47">
        <v>2</v>
      </c>
      <c r="C10" s="44"/>
      <c r="D10" s="44"/>
      <c r="E10" s="44"/>
      <c r="F10" s="44"/>
      <c r="G10" s="48">
        <f>G47+G74</f>
        <v>1070.0999999999999</v>
      </c>
      <c r="H10" s="138">
        <f t="shared" si="0"/>
        <v>0</v>
      </c>
      <c r="I10" s="48">
        <f>I47+I74</f>
        <v>1070.0999999999999</v>
      </c>
    </row>
    <row r="11" spans="1:9">
      <c r="A11" s="32" t="s">
        <v>68</v>
      </c>
      <c r="B11" s="47">
        <v>3</v>
      </c>
      <c r="C11" s="44"/>
      <c r="D11" s="44"/>
      <c r="E11" s="44"/>
      <c r="F11" s="44"/>
      <c r="G11" s="48">
        <v>0</v>
      </c>
      <c r="H11" s="138">
        <f t="shared" si="0"/>
        <v>0</v>
      </c>
      <c r="I11" s="48">
        <v>0</v>
      </c>
    </row>
    <row r="12" spans="1:9">
      <c r="A12" s="49" t="s">
        <v>50</v>
      </c>
      <c r="B12" s="50">
        <v>4</v>
      </c>
      <c r="C12" s="44" t="s">
        <v>0</v>
      </c>
      <c r="D12" s="44" t="s">
        <v>0</v>
      </c>
      <c r="E12" s="44" t="s">
        <v>0</v>
      </c>
      <c r="F12" s="44" t="s">
        <v>0</v>
      </c>
      <c r="G12" s="48">
        <f>G14+G49+G75+G135+G143</f>
        <v>39908.699999999997</v>
      </c>
      <c r="H12" s="138">
        <f t="shared" si="0"/>
        <v>9662</v>
      </c>
      <c r="I12" s="48">
        <f>I14+I49+I75+I135+I143</f>
        <v>49570.7</v>
      </c>
    </row>
    <row r="13" spans="1:9">
      <c r="A13" s="51" t="s">
        <v>8</v>
      </c>
      <c r="B13" s="50" t="s">
        <v>9</v>
      </c>
      <c r="C13" s="50" t="s">
        <v>0</v>
      </c>
      <c r="D13" s="50" t="s">
        <v>0</v>
      </c>
      <c r="E13" s="50" t="s">
        <v>0</v>
      </c>
      <c r="F13" s="50" t="s">
        <v>0</v>
      </c>
      <c r="G13" s="48">
        <f>G15+G27+G33</f>
        <v>3267.5</v>
      </c>
      <c r="H13" s="138">
        <f t="shared" si="0"/>
        <v>391.19999999999982</v>
      </c>
      <c r="I13" s="48">
        <f>I15+I27+I33</f>
        <v>3658.7</v>
      </c>
    </row>
    <row r="14" spans="1:9">
      <c r="A14" s="49" t="s">
        <v>50</v>
      </c>
      <c r="B14" s="50">
        <v>4</v>
      </c>
      <c r="C14" s="50" t="s">
        <v>0</v>
      </c>
      <c r="D14" s="50" t="s">
        <v>0</v>
      </c>
      <c r="E14" s="50" t="s">
        <v>0</v>
      </c>
      <c r="F14" s="50" t="s">
        <v>0</v>
      </c>
      <c r="G14" s="48">
        <f>G20+G23+G26+G32+G38+G41+G44</f>
        <v>3267.5</v>
      </c>
      <c r="H14" s="138">
        <f t="shared" si="0"/>
        <v>391.19999999999982</v>
      </c>
      <c r="I14" s="48">
        <f>I20+I23+I26+I32+I38+I41+I44</f>
        <v>3658.7</v>
      </c>
    </row>
    <row r="15" spans="1:9" ht="25.5" hidden="1">
      <c r="A15" s="52" t="s">
        <v>48</v>
      </c>
      <c r="B15" s="53" t="s">
        <v>9</v>
      </c>
      <c r="C15" s="54" t="s">
        <v>10</v>
      </c>
      <c r="D15" s="55" t="s">
        <v>0</v>
      </c>
      <c r="E15" s="55" t="s">
        <v>0</v>
      </c>
      <c r="F15" s="55" t="s">
        <v>0</v>
      </c>
      <c r="G15" s="56">
        <f>G17</f>
        <v>1246</v>
      </c>
      <c r="H15" s="139">
        <f t="shared" si="0"/>
        <v>0</v>
      </c>
      <c r="I15" s="56">
        <f>I17</f>
        <v>1246</v>
      </c>
    </row>
    <row r="16" spans="1:9" hidden="1">
      <c r="A16" s="57" t="s">
        <v>49</v>
      </c>
      <c r="B16" s="58" t="s">
        <v>9</v>
      </c>
      <c r="C16" s="59" t="s">
        <v>10</v>
      </c>
      <c r="D16" s="58" t="s">
        <v>81</v>
      </c>
      <c r="E16" s="58" t="s">
        <v>0</v>
      </c>
      <c r="F16" s="58" t="s">
        <v>0</v>
      </c>
      <c r="G16" s="60">
        <f>G17</f>
        <v>1246</v>
      </c>
      <c r="H16" s="137">
        <f t="shared" si="0"/>
        <v>0</v>
      </c>
      <c r="I16" s="60">
        <f>I17</f>
        <v>1246</v>
      </c>
    </row>
    <row r="17" spans="1:9" s="146" customFormat="1" ht="27.75" hidden="1" customHeight="1">
      <c r="A17" s="144" t="s">
        <v>51</v>
      </c>
      <c r="B17" s="142" t="s">
        <v>9</v>
      </c>
      <c r="C17" s="150" t="s">
        <v>10</v>
      </c>
      <c r="D17" s="142" t="s">
        <v>82</v>
      </c>
      <c r="E17" s="144" t="s">
        <v>0</v>
      </c>
      <c r="F17" s="144" t="s">
        <v>0</v>
      </c>
      <c r="G17" s="145">
        <f>G18+G21+G24</f>
        <v>1246</v>
      </c>
      <c r="H17" s="140">
        <f t="shared" si="0"/>
        <v>0</v>
      </c>
      <c r="I17" s="145">
        <f>I18+I21+I24</f>
        <v>1246</v>
      </c>
    </row>
    <row r="18" spans="1:9" ht="51" hidden="1">
      <c r="A18" s="57" t="s">
        <v>41</v>
      </c>
      <c r="B18" s="58" t="s">
        <v>9</v>
      </c>
      <c r="C18" s="59" t="s">
        <v>10</v>
      </c>
      <c r="D18" s="58" t="s">
        <v>82</v>
      </c>
      <c r="E18" s="58" t="s">
        <v>11</v>
      </c>
      <c r="F18" s="57" t="s">
        <v>0</v>
      </c>
      <c r="G18" s="60">
        <f>G19</f>
        <v>830</v>
      </c>
      <c r="H18" s="137">
        <f t="shared" si="0"/>
        <v>0</v>
      </c>
      <c r="I18" s="60">
        <f>I19</f>
        <v>830</v>
      </c>
    </row>
    <row r="19" spans="1:9" ht="25.5" hidden="1">
      <c r="A19" s="57" t="s">
        <v>42</v>
      </c>
      <c r="B19" s="58" t="s">
        <v>9</v>
      </c>
      <c r="C19" s="59" t="s">
        <v>10</v>
      </c>
      <c r="D19" s="58" t="s">
        <v>82</v>
      </c>
      <c r="E19" s="58" t="s">
        <v>12</v>
      </c>
      <c r="F19" s="57" t="s">
        <v>0</v>
      </c>
      <c r="G19" s="60">
        <f>G20</f>
        <v>830</v>
      </c>
      <c r="H19" s="137">
        <f t="shared" si="0"/>
        <v>0</v>
      </c>
      <c r="I19" s="60">
        <f>I20</f>
        <v>830</v>
      </c>
    </row>
    <row r="20" spans="1:9" hidden="1">
      <c r="A20" s="61" t="s">
        <v>50</v>
      </c>
      <c r="B20" s="62" t="s">
        <v>9</v>
      </c>
      <c r="C20" s="63" t="s">
        <v>10</v>
      </c>
      <c r="D20" s="62" t="s">
        <v>82</v>
      </c>
      <c r="E20" s="62" t="s">
        <v>12</v>
      </c>
      <c r="F20" s="62">
        <v>4</v>
      </c>
      <c r="G20" s="64">
        <v>830</v>
      </c>
      <c r="H20" s="137">
        <f t="shared" si="0"/>
        <v>0</v>
      </c>
      <c r="I20" s="64">
        <v>830</v>
      </c>
    </row>
    <row r="21" spans="1:9" s="8" customFormat="1" ht="33" hidden="1" customHeight="1">
      <c r="A21" s="57" t="s">
        <v>46</v>
      </c>
      <c r="B21" s="3" t="s">
        <v>9</v>
      </c>
      <c r="C21" s="13" t="s">
        <v>10</v>
      </c>
      <c r="D21" s="65" t="s">
        <v>82</v>
      </c>
      <c r="E21" s="66">
        <v>200</v>
      </c>
      <c r="F21" s="66"/>
      <c r="G21" s="60">
        <v>410</v>
      </c>
      <c r="H21" s="137">
        <f t="shared" si="0"/>
        <v>0</v>
      </c>
      <c r="I21" s="60">
        <v>410</v>
      </c>
    </row>
    <row r="22" spans="1:9" s="8" customFormat="1" ht="25.5" hidden="1">
      <c r="A22" s="57" t="s">
        <v>43</v>
      </c>
      <c r="B22" s="67" t="s">
        <v>9</v>
      </c>
      <c r="C22" s="68" t="s">
        <v>10</v>
      </c>
      <c r="D22" s="65" t="s">
        <v>82</v>
      </c>
      <c r="E22" s="66">
        <v>240</v>
      </c>
      <c r="F22" s="66"/>
      <c r="G22" s="60">
        <v>410</v>
      </c>
      <c r="H22" s="137">
        <f t="shared" si="0"/>
        <v>0</v>
      </c>
      <c r="I22" s="60">
        <v>410</v>
      </c>
    </row>
    <row r="23" spans="1:9" s="10" customFormat="1" hidden="1">
      <c r="A23" s="14" t="s">
        <v>50</v>
      </c>
      <c r="B23" s="69" t="s">
        <v>9</v>
      </c>
      <c r="C23" s="70" t="s">
        <v>10</v>
      </c>
      <c r="D23" s="71" t="s">
        <v>82</v>
      </c>
      <c r="E23" s="72">
        <v>240</v>
      </c>
      <c r="F23" s="62">
        <v>4</v>
      </c>
      <c r="G23" s="64">
        <v>410</v>
      </c>
      <c r="H23" s="137">
        <f t="shared" si="0"/>
        <v>0</v>
      </c>
      <c r="I23" s="64">
        <v>410</v>
      </c>
    </row>
    <row r="24" spans="1:9" s="8" customFormat="1" ht="21.75" hidden="1" customHeight="1">
      <c r="A24" s="73" t="s">
        <v>15</v>
      </c>
      <c r="B24" s="3" t="s">
        <v>9</v>
      </c>
      <c r="C24" s="13" t="s">
        <v>10</v>
      </c>
      <c r="D24" s="65" t="s">
        <v>82</v>
      </c>
      <c r="E24" s="66">
        <v>800</v>
      </c>
      <c r="F24" s="66"/>
      <c r="G24" s="60">
        <v>6</v>
      </c>
      <c r="H24" s="137">
        <f t="shared" si="0"/>
        <v>0</v>
      </c>
      <c r="I24" s="60">
        <v>6</v>
      </c>
    </row>
    <row r="25" spans="1:9" s="8" customFormat="1" ht="21" hidden="1" customHeight="1">
      <c r="A25" s="74" t="s">
        <v>17</v>
      </c>
      <c r="B25" s="67" t="s">
        <v>9</v>
      </c>
      <c r="C25" s="68" t="s">
        <v>10</v>
      </c>
      <c r="D25" s="65" t="s">
        <v>82</v>
      </c>
      <c r="E25" s="66">
        <v>850</v>
      </c>
      <c r="F25" s="66"/>
      <c r="G25" s="60">
        <v>6</v>
      </c>
      <c r="H25" s="137">
        <f t="shared" si="0"/>
        <v>0</v>
      </c>
      <c r="I25" s="60">
        <v>6</v>
      </c>
    </row>
    <row r="26" spans="1:9" s="9" customFormat="1" ht="12.75" hidden="1" customHeight="1">
      <c r="A26" s="14" t="s">
        <v>50</v>
      </c>
      <c r="B26" s="69" t="s">
        <v>9</v>
      </c>
      <c r="C26" s="70" t="s">
        <v>10</v>
      </c>
      <c r="D26" s="71" t="s">
        <v>82</v>
      </c>
      <c r="E26" s="72">
        <v>850</v>
      </c>
      <c r="F26" s="62">
        <v>4</v>
      </c>
      <c r="G26" s="64">
        <v>6</v>
      </c>
      <c r="H26" s="137">
        <f t="shared" si="0"/>
        <v>0</v>
      </c>
      <c r="I26" s="64">
        <v>6</v>
      </c>
    </row>
    <row r="27" spans="1:9" s="8" customFormat="1" hidden="1">
      <c r="A27" s="75" t="s">
        <v>18</v>
      </c>
      <c r="B27" s="55" t="s">
        <v>9</v>
      </c>
      <c r="C27" s="55" t="s">
        <v>19</v>
      </c>
      <c r="D27" s="55" t="s">
        <v>0</v>
      </c>
      <c r="E27" s="55" t="s">
        <v>0</v>
      </c>
      <c r="F27" s="55" t="s">
        <v>0</v>
      </c>
      <c r="G27" s="56">
        <v>30</v>
      </c>
      <c r="H27" s="139">
        <f t="shared" si="0"/>
        <v>0</v>
      </c>
      <c r="I27" s="56">
        <v>30</v>
      </c>
    </row>
    <row r="28" spans="1:9" s="8" customFormat="1" hidden="1">
      <c r="A28" s="57" t="s">
        <v>49</v>
      </c>
      <c r="B28" s="58" t="s">
        <v>9</v>
      </c>
      <c r="C28" s="58" t="s">
        <v>19</v>
      </c>
      <c r="D28" s="58" t="s">
        <v>81</v>
      </c>
      <c r="E28" s="58" t="s">
        <v>0</v>
      </c>
      <c r="F28" s="58" t="s">
        <v>0</v>
      </c>
      <c r="G28" s="60">
        <v>30</v>
      </c>
      <c r="H28" s="137">
        <f t="shared" si="0"/>
        <v>0</v>
      </c>
      <c r="I28" s="60">
        <v>30</v>
      </c>
    </row>
    <row r="29" spans="1:9" s="147" customFormat="1" ht="25.5" hidden="1">
      <c r="A29" s="144" t="s">
        <v>56</v>
      </c>
      <c r="B29" s="142" t="s">
        <v>9</v>
      </c>
      <c r="C29" s="142" t="s">
        <v>19</v>
      </c>
      <c r="D29" s="142" t="s">
        <v>83</v>
      </c>
      <c r="E29" s="144" t="s">
        <v>0</v>
      </c>
      <c r="F29" s="144" t="s">
        <v>0</v>
      </c>
      <c r="G29" s="145">
        <v>30</v>
      </c>
      <c r="H29" s="140">
        <f t="shared" si="0"/>
        <v>0</v>
      </c>
      <c r="I29" s="145">
        <v>30</v>
      </c>
    </row>
    <row r="30" spans="1:9" s="8" customFormat="1" hidden="1">
      <c r="A30" s="57" t="s">
        <v>15</v>
      </c>
      <c r="B30" s="58" t="s">
        <v>9</v>
      </c>
      <c r="C30" s="58" t="s">
        <v>19</v>
      </c>
      <c r="D30" s="76" t="s">
        <v>83</v>
      </c>
      <c r="E30" s="58" t="s">
        <v>16</v>
      </c>
      <c r="F30" s="57" t="s">
        <v>0</v>
      </c>
      <c r="G30" s="60">
        <v>30</v>
      </c>
      <c r="H30" s="137">
        <f t="shared" si="0"/>
        <v>0</v>
      </c>
      <c r="I30" s="60">
        <v>30</v>
      </c>
    </row>
    <row r="31" spans="1:9" s="8" customFormat="1" hidden="1">
      <c r="A31" s="57" t="s">
        <v>20</v>
      </c>
      <c r="B31" s="58" t="s">
        <v>9</v>
      </c>
      <c r="C31" s="58" t="s">
        <v>19</v>
      </c>
      <c r="D31" s="76" t="s">
        <v>83</v>
      </c>
      <c r="E31" s="58" t="s">
        <v>21</v>
      </c>
      <c r="F31" s="57" t="s">
        <v>0</v>
      </c>
      <c r="G31" s="60">
        <v>30</v>
      </c>
      <c r="H31" s="137">
        <f t="shared" si="0"/>
        <v>0</v>
      </c>
      <c r="I31" s="60">
        <v>30</v>
      </c>
    </row>
    <row r="32" spans="1:9" s="9" customFormat="1" ht="13.5" hidden="1" customHeight="1">
      <c r="A32" s="61" t="s">
        <v>50</v>
      </c>
      <c r="B32" s="62" t="s">
        <v>9</v>
      </c>
      <c r="C32" s="62" t="s">
        <v>19</v>
      </c>
      <c r="D32" s="77" t="s">
        <v>83</v>
      </c>
      <c r="E32" s="62" t="s">
        <v>21</v>
      </c>
      <c r="F32" s="62">
        <v>4</v>
      </c>
      <c r="G32" s="64">
        <v>30</v>
      </c>
      <c r="H32" s="137">
        <f t="shared" si="0"/>
        <v>0</v>
      </c>
      <c r="I32" s="64">
        <v>30</v>
      </c>
    </row>
    <row r="33" spans="1:9" s="8" customFormat="1">
      <c r="A33" s="75" t="s">
        <v>22</v>
      </c>
      <c r="B33" s="55" t="s">
        <v>9</v>
      </c>
      <c r="C33" s="55" t="s">
        <v>23</v>
      </c>
      <c r="D33" s="55" t="s">
        <v>0</v>
      </c>
      <c r="E33" s="55" t="s">
        <v>0</v>
      </c>
      <c r="F33" s="55" t="s">
        <v>0</v>
      </c>
      <c r="G33" s="56">
        <f>G34+G39</f>
        <v>1991.5</v>
      </c>
      <c r="H33" s="139">
        <f t="shared" si="0"/>
        <v>391.19999999999982</v>
      </c>
      <c r="I33" s="56">
        <f>I34+I39</f>
        <v>2382.6999999999998</v>
      </c>
    </row>
    <row r="34" spans="1:9" s="8" customFormat="1">
      <c r="A34" s="57" t="s">
        <v>49</v>
      </c>
      <c r="B34" s="58" t="s">
        <v>9</v>
      </c>
      <c r="C34" s="58" t="s">
        <v>23</v>
      </c>
      <c r="D34" s="78" t="s">
        <v>81</v>
      </c>
      <c r="E34" s="58" t="s">
        <v>0</v>
      </c>
      <c r="F34" s="58" t="s">
        <v>0</v>
      </c>
      <c r="G34" s="60">
        <f>G35</f>
        <v>1941.5</v>
      </c>
      <c r="H34" s="137">
        <f t="shared" si="0"/>
        <v>391.19999999999982</v>
      </c>
      <c r="I34" s="60">
        <f>I35</f>
        <v>2332.6999999999998</v>
      </c>
    </row>
    <row r="35" spans="1:9" s="147" customFormat="1" ht="25.5">
      <c r="A35" s="144" t="s">
        <v>52</v>
      </c>
      <c r="B35" s="142" t="s">
        <v>9</v>
      </c>
      <c r="C35" s="142" t="s">
        <v>23</v>
      </c>
      <c r="D35" s="121" t="s">
        <v>84</v>
      </c>
      <c r="E35" s="169"/>
      <c r="F35" s="142"/>
      <c r="G35" s="145">
        <f>G36+G42</f>
        <v>1941.5</v>
      </c>
      <c r="H35" s="140">
        <f t="shared" si="0"/>
        <v>391.19999999999982</v>
      </c>
      <c r="I35" s="145">
        <f>I36+I42</f>
        <v>2332.6999999999998</v>
      </c>
    </row>
    <row r="36" spans="1:9" s="8" customFormat="1" ht="25.5">
      <c r="A36" s="57" t="s">
        <v>46</v>
      </c>
      <c r="B36" s="58" t="s">
        <v>9</v>
      </c>
      <c r="C36" s="58" t="s">
        <v>23</v>
      </c>
      <c r="D36" s="3" t="s">
        <v>85</v>
      </c>
      <c r="E36" s="66">
        <v>200</v>
      </c>
      <c r="F36" s="58"/>
      <c r="G36" s="60">
        <f>G37</f>
        <v>1885.5</v>
      </c>
      <c r="H36" s="137">
        <f t="shared" si="0"/>
        <v>391.19999999999982</v>
      </c>
      <c r="I36" s="60">
        <f>I37</f>
        <v>2276.6999999999998</v>
      </c>
    </row>
    <row r="37" spans="1:9" s="8" customFormat="1" ht="25.5">
      <c r="A37" s="57" t="s">
        <v>43</v>
      </c>
      <c r="B37" s="58" t="s">
        <v>9</v>
      </c>
      <c r="C37" s="58" t="s">
        <v>23</v>
      </c>
      <c r="D37" s="3" t="s">
        <v>84</v>
      </c>
      <c r="E37" s="66">
        <v>240</v>
      </c>
      <c r="F37" s="58"/>
      <c r="G37" s="60">
        <f>G38</f>
        <v>1885.5</v>
      </c>
      <c r="H37" s="137">
        <f t="shared" si="0"/>
        <v>391.19999999999982</v>
      </c>
      <c r="I37" s="60">
        <f>I38</f>
        <v>2276.6999999999998</v>
      </c>
    </row>
    <row r="38" spans="1:9" s="9" customFormat="1" ht="13.5" customHeight="1">
      <c r="A38" s="61" t="s">
        <v>50</v>
      </c>
      <c r="B38" s="62" t="s">
        <v>9</v>
      </c>
      <c r="C38" s="62" t="s">
        <v>23</v>
      </c>
      <c r="D38" s="4" t="s">
        <v>84</v>
      </c>
      <c r="E38" s="72">
        <v>240</v>
      </c>
      <c r="F38" s="62">
        <v>4</v>
      </c>
      <c r="G38" s="64">
        <v>1885.5</v>
      </c>
      <c r="H38" s="137">
        <f t="shared" si="0"/>
        <v>391.19999999999982</v>
      </c>
      <c r="I38" s="64">
        <v>2276.6999999999998</v>
      </c>
    </row>
    <row r="39" spans="1:9" s="10" customFormat="1" hidden="1">
      <c r="A39" s="7" t="s">
        <v>35</v>
      </c>
      <c r="B39" s="59" t="s">
        <v>9</v>
      </c>
      <c r="C39" s="106" t="s">
        <v>23</v>
      </c>
      <c r="D39" s="27" t="s">
        <v>84</v>
      </c>
      <c r="E39" s="107" t="s">
        <v>36</v>
      </c>
      <c r="F39" s="59"/>
      <c r="G39" s="60">
        <f>G40</f>
        <v>50</v>
      </c>
      <c r="H39" s="137">
        <f t="shared" si="0"/>
        <v>0</v>
      </c>
      <c r="I39" s="60">
        <f>I40</f>
        <v>50</v>
      </c>
    </row>
    <row r="40" spans="1:9" s="10" customFormat="1" hidden="1">
      <c r="A40" s="108" t="s">
        <v>105</v>
      </c>
      <c r="B40" s="59" t="s">
        <v>9</v>
      </c>
      <c r="C40" s="106" t="s">
        <v>23</v>
      </c>
      <c r="D40" s="27" t="s">
        <v>84</v>
      </c>
      <c r="E40" s="107" t="s">
        <v>106</v>
      </c>
      <c r="F40" s="63"/>
      <c r="G40" s="64">
        <f>G41</f>
        <v>50</v>
      </c>
      <c r="H40" s="137">
        <f t="shared" si="0"/>
        <v>0</v>
      </c>
      <c r="I40" s="64">
        <f>I41</f>
        <v>50</v>
      </c>
    </row>
    <row r="41" spans="1:9" s="10" customFormat="1" hidden="1">
      <c r="A41" s="61" t="s">
        <v>50</v>
      </c>
      <c r="B41" s="63" t="s">
        <v>9</v>
      </c>
      <c r="C41" s="104" t="s">
        <v>23</v>
      </c>
      <c r="D41" s="28" t="s">
        <v>84</v>
      </c>
      <c r="E41" s="105" t="s">
        <v>106</v>
      </c>
      <c r="F41" s="63" t="s">
        <v>60</v>
      </c>
      <c r="G41" s="64">
        <v>50</v>
      </c>
      <c r="H41" s="137">
        <f t="shared" si="0"/>
        <v>0</v>
      </c>
      <c r="I41" s="64">
        <v>50</v>
      </c>
    </row>
    <row r="42" spans="1:9" s="8" customFormat="1" hidden="1">
      <c r="A42" s="73" t="s">
        <v>15</v>
      </c>
      <c r="B42" s="58" t="s">
        <v>9</v>
      </c>
      <c r="C42" s="58" t="s">
        <v>23</v>
      </c>
      <c r="D42" s="3" t="s">
        <v>84</v>
      </c>
      <c r="E42" s="66">
        <v>800</v>
      </c>
      <c r="F42" s="58"/>
      <c r="G42" s="60">
        <v>56</v>
      </c>
      <c r="H42" s="137">
        <f t="shared" si="0"/>
        <v>0</v>
      </c>
      <c r="I42" s="60">
        <v>56</v>
      </c>
    </row>
    <row r="43" spans="1:9" s="8" customFormat="1" hidden="1">
      <c r="A43" s="74" t="s">
        <v>17</v>
      </c>
      <c r="B43" s="58" t="s">
        <v>9</v>
      </c>
      <c r="C43" s="58" t="s">
        <v>23</v>
      </c>
      <c r="D43" s="3" t="s">
        <v>84</v>
      </c>
      <c r="E43" s="66">
        <v>850</v>
      </c>
      <c r="F43" s="58"/>
      <c r="G43" s="60">
        <v>56</v>
      </c>
      <c r="H43" s="137">
        <f t="shared" si="0"/>
        <v>0</v>
      </c>
      <c r="I43" s="60">
        <v>56</v>
      </c>
    </row>
    <row r="44" spans="1:9" s="10" customFormat="1" hidden="1">
      <c r="A44" s="61" t="s">
        <v>50</v>
      </c>
      <c r="B44" s="62" t="s">
        <v>9</v>
      </c>
      <c r="C44" s="62" t="s">
        <v>23</v>
      </c>
      <c r="D44" s="4" t="s">
        <v>84</v>
      </c>
      <c r="E44" s="72">
        <v>850</v>
      </c>
      <c r="F44" s="62">
        <v>4</v>
      </c>
      <c r="G44" s="64">
        <v>56</v>
      </c>
      <c r="H44" s="137">
        <f t="shared" si="0"/>
        <v>0</v>
      </c>
      <c r="I44" s="64">
        <v>56</v>
      </c>
    </row>
    <row r="45" spans="1:9" s="8" customFormat="1">
      <c r="A45" s="51" t="s">
        <v>25</v>
      </c>
      <c r="B45" s="50" t="s">
        <v>26</v>
      </c>
      <c r="C45" s="50" t="s">
        <v>0</v>
      </c>
      <c r="D45" s="103" t="s">
        <v>0</v>
      </c>
      <c r="E45" s="50" t="s">
        <v>0</v>
      </c>
      <c r="F45" s="50" t="s">
        <v>0</v>
      </c>
      <c r="G45" s="48">
        <f>G46+G47+G48+G49</f>
        <v>7650.4</v>
      </c>
      <c r="H45" s="139">
        <f t="shared" si="0"/>
        <v>649.39999999999964</v>
      </c>
      <c r="I45" s="48">
        <f>I46+I47+I48+I49</f>
        <v>8299.7999999999993</v>
      </c>
    </row>
    <row r="46" spans="1:9" s="8" customFormat="1">
      <c r="A46" s="109" t="s">
        <v>69</v>
      </c>
      <c r="B46" s="50">
        <v>1</v>
      </c>
      <c r="C46" s="50"/>
      <c r="D46" s="103"/>
      <c r="E46" s="50"/>
      <c r="F46" s="50"/>
      <c r="G46" s="48">
        <f>G61</f>
        <v>2674.9</v>
      </c>
      <c r="H46" s="139">
        <f t="shared" si="0"/>
        <v>0</v>
      </c>
      <c r="I46" s="48">
        <f>I61</f>
        <v>2674.9</v>
      </c>
    </row>
    <row r="47" spans="1:9" s="8" customFormat="1">
      <c r="A47" s="32" t="s">
        <v>67</v>
      </c>
      <c r="B47" s="50">
        <v>2</v>
      </c>
      <c r="C47" s="50"/>
      <c r="D47" s="50"/>
      <c r="E47" s="50"/>
      <c r="F47" s="50"/>
      <c r="G47" s="48">
        <v>0</v>
      </c>
      <c r="H47" s="139">
        <f t="shared" si="0"/>
        <v>0</v>
      </c>
      <c r="I47" s="48">
        <v>0</v>
      </c>
    </row>
    <row r="48" spans="1:9" s="9" customFormat="1">
      <c r="A48" s="32" t="s">
        <v>68</v>
      </c>
      <c r="B48" s="50">
        <v>3</v>
      </c>
      <c r="C48" s="50"/>
      <c r="D48" s="50"/>
      <c r="E48" s="50"/>
      <c r="F48" s="50"/>
      <c r="G48" s="48">
        <v>0</v>
      </c>
      <c r="H48" s="139">
        <f t="shared" si="0"/>
        <v>0</v>
      </c>
      <c r="I48" s="48">
        <v>0</v>
      </c>
    </row>
    <row r="49" spans="1:9" s="8" customFormat="1">
      <c r="A49" s="49" t="s">
        <v>50</v>
      </c>
      <c r="B49" s="50">
        <v>4</v>
      </c>
      <c r="C49" s="50" t="s">
        <v>0</v>
      </c>
      <c r="D49" s="50" t="s">
        <v>0</v>
      </c>
      <c r="E49" s="50" t="s">
        <v>0</v>
      </c>
      <c r="F49" s="50" t="s">
        <v>0</v>
      </c>
      <c r="G49" s="48">
        <f>G55+G71+G65</f>
        <v>4975.5</v>
      </c>
      <c r="H49" s="139">
        <f t="shared" si="0"/>
        <v>649.39999999999964</v>
      </c>
      <c r="I49" s="48">
        <f>I55+I71+I65</f>
        <v>5624.9</v>
      </c>
    </row>
    <row r="50" spans="1:9" s="8" customFormat="1">
      <c r="A50" s="75" t="s">
        <v>27</v>
      </c>
      <c r="B50" s="55" t="s">
        <v>26</v>
      </c>
      <c r="C50" s="55" t="s">
        <v>28</v>
      </c>
      <c r="D50" s="79" t="s">
        <v>0</v>
      </c>
      <c r="E50" s="55" t="s">
        <v>0</v>
      </c>
      <c r="F50" s="55" t="s">
        <v>0</v>
      </c>
      <c r="G50" s="56">
        <f>G51+G56</f>
        <v>7500.4</v>
      </c>
      <c r="H50" s="139">
        <f t="shared" si="0"/>
        <v>569.40000000000055</v>
      </c>
      <c r="I50" s="56">
        <f>I51+I56</f>
        <v>8069.8</v>
      </c>
    </row>
    <row r="51" spans="1:9" s="9" customFormat="1" hidden="1">
      <c r="A51" s="57" t="s">
        <v>53</v>
      </c>
      <c r="B51" s="58" t="s">
        <v>26</v>
      </c>
      <c r="C51" s="58" t="s">
        <v>28</v>
      </c>
      <c r="D51" s="11" t="s">
        <v>81</v>
      </c>
      <c r="E51" s="58" t="s">
        <v>0</v>
      </c>
      <c r="F51" s="58" t="s">
        <v>0</v>
      </c>
      <c r="G51" s="60">
        <f t="shared" ref="G51:I54" si="1">G52</f>
        <v>4000</v>
      </c>
      <c r="H51" s="137">
        <f t="shared" si="0"/>
        <v>0</v>
      </c>
      <c r="I51" s="60">
        <f t="shared" si="1"/>
        <v>4000</v>
      </c>
    </row>
    <row r="52" spans="1:9" s="146" customFormat="1" ht="25.5" hidden="1">
      <c r="A52" s="141" t="s">
        <v>57</v>
      </c>
      <c r="B52" s="142" t="s">
        <v>26</v>
      </c>
      <c r="C52" s="142" t="s">
        <v>28</v>
      </c>
      <c r="D52" s="121" t="s">
        <v>86</v>
      </c>
      <c r="E52" s="168"/>
      <c r="F52" s="168"/>
      <c r="G52" s="145">
        <f t="shared" si="1"/>
        <v>4000</v>
      </c>
      <c r="H52" s="140">
        <f t="shared" si="0"/>
        <v>0</v>
      </c>
      <c r="I52" s="145">
        <f t="shared" si="1"/>
        <v>4000</v>
      </c>
    </row>
    <row r="53" spans="1:9" ht="13.5" hidden="1" customHeight="1">
      <c r="A53" s="57" t="s">
        <v>46</v>
      </c>
      <c r="B53" s="58" t="s">
        <v>26</v>
      </c>
      <c r="C53" s="58" t="s">
        <v>28</v>
      </c>
      <c r="D53" s="3" t="s">
        <v>86</v>
      </c>
      <c r="E53" s="58" t="s">
        <v>13</v>
      </c>
      <c r="F53" s="58"/>
      <c r="G53" s="60">
        <f t="shared" si="1"/>
        <v>4000</v>
      </c>
      <c r="H53" s="137">
        <f t="shared" si="0"/>
        <v>0</v>
      </c>
      <c r="I53" s="60">
        <f t="shared" si="1"/>
        <v>4000</v>
      </c>
    </row>
    <row r="54" spans="1:9" ht="12.75" hidden="1" customHeight="1">
      <c r="A54" s="57" t="s">
        <v>43</v>
      </c>
      <c r="B54" s="58" t="s">
        <v>26</v>
      </c>
      <c r="C54" s="58" t="s">
        <v>28</v>
      </c>
      <c r="D54" s="3" t="s">
        <v>86</v>
      </c>
      <c r="E54" s="78" t="s">
        <v>14</v>
      </c>
      <c r="F54" s="78"/>
      <c r="G54" s="60">
        <f t="shared" si="1"/>
        <v>4000</v>
      </c>
      <c r="H54" s="137">
        <f t="shared" si="0"/>
        <v>0</v>
      </c>
      <c r="I54" s="60">
        <f t="shared" si="1"/>
        <v>4000</v>
      </c>
    </row>
    <row r="55" spans="1:9" hidden="1">
      <c r="A55" s="61" t="s">
        <v>50</v>
      </c>
      <c r="B55" s="62" t="s">
        <v>26</v>
      </c>
      <c r="C55" s="62" t="s">
        <v>28</v>
      </c>
      <c r="D55" s="80" t="s">
        <v>86</v>
      </c>
      <c r="E55" s="4" t="s">
        <v>14</v>
      </c>
      <c r="F55" s="4">
        <v>4</v>
      </c>
      <c r="G55" s="64">
        <v>4000</v>
      </c>
      <c r="H55" s="137">
        <f t="shared" si="0"/>
        <v>0</v>
      </c>
      <c r="I55" s="64">
        <v>4000</v>
      </c>
    </row>
    <row r="56" spans="1:9" s="147" customFormat="1" ht="38.25">
      <c r="A56" s="149" t="s">
        <v>108</v>
      </c>
      <c r="B56" s="159" t="s">
        <v>26</v>
      </c>
      <c r="C56" s="159" t="s">
        <v>28</v>
      </c>
      <c r="D56" s="159" t="s">
        <v>87</v>
      </c>
      <c r="E56" s="167"/>
      <c r="F56" s="167"/>
      <c r="G56" s="122">
        <f>G57</f>
        <v>3500.4</v>
      </c>
      <c r="H56" s="140">
        <f t="shared" si="0"/>
        <v>569.40000000000009</v>
      </c>
      <c r="I56" s="122">
        <f>I57</f>
        <v>4069.8</v>
      </c>
    </row>
    <row r="57" spans="1:9" s="8" customFormat="1" ht="25.5">
      <c r="A57" s="15" t="s">
        <v>80</v>
      </c>
      <c r="B57" s="16" t="s">
        <v>26</v>
      </c>
      <c r="C57" s="16" t="s">
        <v>28</v>
      </c>
      <c r="D57" s="18" t="s">
        <v>88</v>
      </c>
      <c r="E57" s="81"/>
      <c r="F57" s="81"/>
      <c r="G57" s="82">
        <f>G61+G65</f>
        <v>3500.4</v>
      </c>
      <c r="H57" s="137">
        <f t="shared" si="0"/>
        <v>569.40000000000009</v>
      </c>
      <c r="I57" s="82">
        <f>I61+I65</f>
        <v>4069.8</v>
      </c>
    </row>
    <row r="58" spans="1:9" s="148" customFormat="1" ht="25.5" hidden="1">
      <c r="A58" s="129" t="s">
        <v>101</v>
      </c>
      <c r="B58" s="120" t="s">
        <v>26</v>
      </c>
      <c r="C58" s="120" t="s">
        <v>28</v>
      </c>
      <c r="D58" s="121" t="s">
        <v>97</v>
      </c>
      <c r="E58" s="166"/>
      <c r="F58" s="166"/>
      <c r="G58" s="122">
        <f t="shared" ref="G58:I60" si="2">G59</f>
        <v>2674.9</v>
      </c>
      <c r="H58" s="140">
        <f t="shared" si="0"/>
        <v>0</v>
      </c>
      <c r="I58" s="122">
        <f t="shared" si="2"/>
        <v>2674.9</v>
      </c>
    </row>
    <row r="59" spans="1:9" s="9" customFormat="1" ht="15" hidden="1" customHeight="1">
      <c r="A59" s="7" t="s">
        <v>59</v>
      </c>
      <c r="B59" s="27" t="s">
        <v>26</v>
      </c>
      <c r="C59" s="27" t="s">
        <v>28</v>
      </c>
      <c r="D59" s="3" t="s">
        <v>97</v>
      </c>
      <c r="E59" s="27" t="s">
        <v>13</v>
      </c>
      <c r="F59" s="28"/>
      <c r="G59" s="82">
        <f t="shared" si="2"/>
        <v>2674.9</v>
      </c>
      <c r="H59" s="137">
        <f t="shared" si="0"/>
        <v>0</v>
      </c>
      <c r="I59" s="82">
        <f t="shared" si="2"/>
        <v>2674.9</v>
      </c>
    </row>
    <row r="60" spans="1:9" s="9" customFormat="1" ht="25.5" hidden="1">
      <c r="A60" s="7" t="s">
        <v>43</v>
      </c>
      <c r="B60" s="27" t="s">
        <v>26</v>
      </c>
      <c r="C60" s="27" t="s">
        <v>28</v>
      </c>
      <c r="D60" s="3" t="s">
        <v>97</v>
      </c>
      <c r="E60" s="27" t="s">
        <v>14</v>
      </c>
      <c r="F60" s="28"/>
      <c r="G60" s="82">
        <f t="shared" si="2"/>
        <v>2674.9</v>
      </c>
      <c r="H60" s="137">
        <f t="shared" si="0"/>
        <v>0</v>
      </c>
      <c r="I60" s="82">
        <f t="shared" si="2"/>
        <v>2674.9</v>
      </c>
    </row>
    <row r="61" spans="1:9" s="9" customFormat="1" hidden="1">
      <c r="A61" s="29" t="s">
        <v>69</v>
      </c>
      <c r="B61" s="28" t="s">
        <v>26</v>
      </c>
      <c r="C61" s="28" t="s">
        <v>28</v>
      </c>
      <c r="D61" s="4" t="s">
        <v>97</v>
      </c>
      <c r="E61" s="28" t="s">
        <v>14</v>
      </c>
      <c r="F61" s="28" t="s">
        <v>102</v>
      </c>
      <c r="G61" s="82">
        <v>2674.9</v>
      </c>
      <c r="H61" s="137">
        <f t="shared" si="0"/>
        <v>0</v>
      </c>
      <c r="I61" s="82">
        <v>2674.9</v>
      </c>
    </row>
    <row r="62" spans="1:9" s="148" customFormat="1" ht="25.5">
      <c r="A62" s="129" t="s">
        <v>103</v>
      </c>
      <c r="B62" s="120" t="s">
        <v>26</v>
      </c>
      <c r="C62" s="120" t="s">
        <v>28</v>
      </c>
      <c r="D62" s="121" t="s">
        <v>104</v>
      </c>
      <c r="E62" s="166"/>
      <c r="F62" s="166"/>
      <c r="G62" s="122">
        <f t="shared" ref="G62:I64" si="3">G63</f>
        <v>825.5</v>
      </c>
      <c r="H62" s="140">
        <f t="shared" si="0"/>
        <v>569.40000000000009</v>
      </c>
      <c r="I62" s="122">
        <f t="shared" si="3"/>
        <v>1394.9</v>
      </c>
    </row>
    <row r="63" spans="1:9" s="9" customFormat="1" ht="25.5">
      <c r="A63" s="7" t="s">
        <v>59</v>
      </c>
      <c r="B63" s="27" t="s">
        <v>26</v>
      </c>
      <c r="C63" s="27" t="s">
        <v>28</v>
      </c>
      <c r="D63" s="3" t="s">
        <v>104</v>
      </c>
      <c r="E63" s="27" t="s">
        <v>13</v>
      </c>
      <c r="F63" s="28"/>
      <c r="G63" s="82">
        <f t="shared" si="3"/>
        <v>825.5</v>
      </c>
      <c r="H63" s="137">
        <f t="shared" si="0"/>
        <v>569.40000000000009</v>
      </c>
      <c r="I63" s="82">
        <f t="shared" si="3"/>
        <v>1394.9</v>
      </c>
    </row>
    <row r="64" spans="1:9" s="8" customFormat="1" ht="25.5">
      <c r="A64" s="7" t="s">
        <v>43</v>
      </c>
      <c r="B64" s="27" t="s">
        <v>26</v>
      </c>
      <c r="C64" s="27" t="s">
        <v>28</v>
      </c>
      <c r="D64" s="3" t="s">
        <v>104</v>
      </c>
      <c r="E64" s="27" t="s">
        <v>14</v>
      </c>
      <c r="F64" s="28"/>
      <c r="G64" s="82">
        <f t="shared" si="3"/>
        <v>825.5</v>
      </c>
      <c r="H64" s="137">
        <f t="shared" si="0"/>
        <v>569.40000000000009</v>
      </c>
      <c r="I64" s="82">
        <f t="shared" si="3"/>
        <v>1394.9</v>
      </c>
    </row>
    <row r="65" spans="1:9" s="8" customFormat="1">
      <c r="A65" s="29" t="s">
        <v>50</v>
      </c>
      <c r="B65" s="28" t="s">
        <v>26</v>
      </c>
      <c r="C65" s="28" t="s">
        <v>28</v>
      </c>
      <c r="D65" s="3" t="s">
        <v>104</v>
      </c>
      <c r="E65" s="28" t="s">
        <v>14</v>
      </c>
      <c r="F65" s="28" t="s">
        <v>60</v>
      </c>
      <c r="G65" s="82">
        <v>825.5</v>
      </c>
      <c r="H65" s="137">
        <f t="shared" si="0"/>
        <v>569.40000000000009</v>
      </c>
      <c r="I65" s="82">
        <v>1394.9</v>
      </c>
    </row>
    <row r="66" spans="1:9" s="10" customFormat="1" ht="24" customHeight="1">
      <c r="A66" s="23" t="s">
        <v>71</v>
      </c>
      <c r="B66" s="55" t="s">
        <v>26</v>
      </c>
      <c r="C66" s="54" t="s">
        <v>70</v>
      </c>
      <c r="D66" s="79" t="s">
        <v>0</v>
      </c>
      <c r="E66" s="55" t="s">
        <v>0</v>
      </c>
      <c r="F66" s="55" t="s">
        <v>0</v>
      </c>
      <c r="G66" s="56">
        <f>G67</f>
        <v>150</v>
      </c>
      <c r="H66" s="139">
        <f t="shared" si="0"/>
        <v>80</v>
      </c>
      <c r="I66" s="56">
        <f>I67</f>
        <v>230</v>
      </c>
    </row>
    <row r="67" spans="1:9" s="8" customFormat="1">
      <c r="A67" s="57" t="s">
        <v>53</v>
      </c>
      <c r="B67" s="58" t="s">
        <v>26</v>
      </c>
      <c r="C67" s="59" t="s">
        <v>70</v>
      </c>
      <c r="D67" s="11" t="s">
        <v>81</v>
      </c>
      <c r="E67" s="58" t="s">
        <v>0</v>
      </c>
      <c r="F67" s="58" t="s">
        <v>0</v>
      </c>
      <c r="G67" s="60">
        <f>G68</f>
        <v>150</v>
      </c>
      <c r="H67" s="137">
        <f t="shared" si="0"/>
        <v>80</v>
      </c>
      <c r="I67" s="60">
        <f>I68</f>
        <v>230</v>
      </c>
    </row>
    <row r="68" spans="1:9" s="147" customFormat="1" ht="25.5">
      <c r="A68" s="153" t="s">
        <v>77</v>
      </c>
      <c r="B68" s="142" t="s">
        <v>26</v>
      </c>
      <c r="C68" s="150" t="s">
        <v>70</v>
      </c>
      <c r="D68" s="165" t="s">
        <v>100</v>
      </c>
      <c r="E68" s="142"/>
      <c r="F68" s="142"/>
      <c r="G68" s="145">
        <f>G69</f>
        <v>150</v>
      </c>
      <c r="H68" s="140">
        <f t="shared" si="0"/>
        <v>80</v>
      </c>
      <c r="I68" s="145">
        <f>I69</f>
        <v>230</v>
      </c>
    </row>
    <row r="69" spans="1:9" s="8" customFormat="1" ht="14.25" customHeight="1">
      <c r="A69" s="57" t="s">
        <v>46</v>
      </c>
      <c r="B69" s="58" t="s">
        <v>26</v>
      </c>
      <c r="C69" s="59" t="s">
        <v>70</v>
      </c>
      <c r="D69" s="84" t="s">
        <v>100</v>
      </c>
      <c r="E69" s="58" t="s">
        <v>13</v>
      </c>
      <c r="F69" s="58"/>
      <c r="G69" s="60">
        <f>G70</f>
        <v>150</v>
      </c>
      <c r="H69" s="137">
        <f t="shared" si="0"/>
        <v>80</v>
      </c>
      <c r="I69" s="60">
        <f>I70</f>
        <v>230</v>
      </c>
    </row>
    <row r="70" spans="1:9" s="37" customFormat="1" ht="25.5">
      <c r="A70" s="57" t="s">
        <v>43</v>
      </c>
      <c r="B70" s="58" t="s">
        <v>26</v>
      </c>
      <c r="C70" s="59" t="s">
        <v>70</v>
      </c>
      <c r="D70" s="84" t="s">
        <v>100</v>
      </c>
      <c r="E70" s="58" t="s">
        <v>14</v>
      </c>
      <c r="F70" s="58"/>
      <c r="G70" s="60">
        <f>G71</f>
        <v>150</v>
      </c>
      <c r="H70" s="137">
        <f t="shared" si="0"/>
        <v>80</v>
      </c>
      <c r="I70" s="60">
        <f>I71</f>
        <v>230</v>
      </c>
    </row>
    <row r="71" spans="1:9" s="8" customFormat="1" ht="14.25" customHeight="1">
      <c r="A71" s="85" t="s">
        <v>50</v>
      </c>
      <c r="B71" s="69" t="s">
        <v>26</v>
      </c>
      <c r="C71" s="86" t="s">
        <v>70</v>
      </c>
      <c r="D71" s="87" t="s">
        <v>100</v>
      </c>
      <c r="E71" s="69" t="s">
        <v>14</v>
      </c>
      <c r="F71" s="69">
        <v>4</v>
      </c>
      <c r="G71" s="88">
        <v>150</v>
      </c>
      <c r="H71" s="137">
        <f t="shared" si="0"/>
        <v>80</v>
      </c>
      <c r="I71" s="88">
        <v>230</v>
      </c>
    </row>
    <row r="72" spans="1:9" s="8" customFormat="1" ht="14.25" customHeight="1">
      <c r="A72" s="32" t="s">
        <v>29</v>
      </c>
      <c r="B72" s="38" t="s">
        <v>30</v>
      </c>
      <c r="C72" s="38"/>
      <c r="D72" s="39"/>
      <c r="E72" s="39"/>
      <c r="F72" s="39"/>
      <c r="G72" s="89">
        <f>G76+G86+G126</f>
        <v>105048.4</v>
      </c>
      <c r="H72" s="139">
        <f t="shared" si="0"/>
        <v>8621.4000000000087</v>
      </c>
      <c r="I72" s="89">
        <f>I76+I86+I126</f>
        <v>113669.8</v>
      </c>
    </row>
    <row r="73" spans="1:9" s="8" customFormat="1" ht="14.25" customHeight="1">
      <c r="A73" s="32" t="s">
        <v>69</v>
      </c>
      <c r="B73" s="50">
        <v>1</v>
      </c>
      <c r="C73" s="26"/>
      <c r="D73" s="25"/>
      <c r="E73" s="25"/>
      <c r="F73" s="25"/>
      <c r="G73" s="89">
        <f>G104+G132</f>
        <v>72682.600000000006</v>
      </c>
      <c r="H73" s="139">
        <f t="shared" ref="H73:H147" si="4">I73-G73</f>
        <v>0</v>
      </c>
      <c r="I73" s="89">
        <f>I104+I132</f>
        <v>72682.600000000006</v>
      </c>
    </row>
    <row r="74" spans="1:9" s="36" customFormat="1">
      <c r="A74" s="32" t="s">
        <v>67</v>
      </c>
      <c r="B74" s="50">
        <v>2</v>
      </c>
      <c r="C74" s="26"/>
      <c r="D74" s="25"/>
      <c r="E74" s="25"/>
      <c r="F74" s="25"/>
      <c r="G74" s="89">
        <f>G105+G91</f>
        <v>1070.0999999999999</v>
      </c>
      <c r="H74" s="139">
        <f t="shared" si="4"/>
        <v>0</v>
      </c>
      <c r="I74" s="89">
        <f>I105+I91</f>
        <v>1070.0999999999999</v>
      </c>
    </row>
    <row r="75" spans="1:9">
      <c r="A75" s="49" t="s">
        <v>50</v>
      </c>
      <c r="B75" s="50">
        <v>4</v>
      </c>
      <c r="C75" s="26"/>
      <c r="D75" s="25"/>
      <c r="E75" s="25"/>
      <c r="F75" s="25"/>
      <c r="G75" s="89">
        <f>G81+G112+G120+G125+G85+G106+G99+G133+G95+G115</f>
        <v>31295.7</v>
      </c>
      <c r="H75" s="139">
        <f t="shared" si="4"/>
        <v>8621.3999999999978</v>
      </c>
      <c r="I75" s="89">
        <f>I81+I112+I120+I125+I85+I106+I99+I133+I95+I115</f>
        <v>39917.1</v>
      </c>
    </row>
    <row r="76" spans="1:9" s="30" customFormat="1" hidden="1">
      <c r="A76" s="23" t="s">
        <v>66</v>
      </c>
      <c r="B76" s="24" t="s">
        <v>30</v>
      </c>
      <c r="C76" s="24" t="s">
        <v>58</v>
      </c>
      <c r="D76" s="40"/>
      <c r="E76" s="40"/>
      <c r="F76" s="40"/>
      <c r="G76" s="90">
        <f>G77+G82</f>
        <v>3366.9</v>
      </c>
      <c r="H76" s="139">
        <f t="shared" si="4"/>
        <v>0</v>
      </c>
      <c r="I76" s="90">
        <f>I77+I82</f>
        <v>3366.9</v>
      </c>
    </row>
    <row r="77" spans="1:9" s="9" customFormat="1" hidden="1">
      <c r="A77" s="7" t="s">
        <v>53</v>
      </c>
      <c r="B77" s="27" t="s">
        <v>30</v>
      </c>
      <c r="C77" s="27" t="s">
        <v>58</v>
      </c>
      <c r="D77" s="3" t="s">
        <v>81</v>
      </c>
      <c r="E77" s="28"/>
      <c r="F77" s="28"/>
      <c r="G77" s="82">
        <f t="shared" ref="G77:I80" si="5">G78</f>
        <v>366.9</v>
      </c>
      <c r="H77" s="137">
        <f t="shared" si="4"/>
        <v>0</v>
      </c>
      <c r="I77" s="82">
        <f t="shared" si="5"/>
        <v>366.9</v>
      </c>
    </row>
    <row r="78" spans="1:9" s="148" customFormat="1" ht="25.5" hidden="1">
      <c r="A78" s="161" t="s">
        <v>52</v>
      </c>
      <c r="B78" s="162" t="s">
        <v>30</v>
      </c>
      <c r="C78" s="162" t="s">
        <v>58</v>
      </c>
      <c r="D78" s="156" t="s">
        <v>84</v>
      </c>
      <c r="E78" s="163"/>
      <c r="F78" s="163"/>
      <c r="G78" s="164">
        <f t="shared" si="5"/>
        <v>366.9</v>
      </c>
      <c r="H78" s="140">
        <f t="shared" si="4"/>
        <v>0</v>
      </c>
      <c r="I78" s="164">
        <f t="shared" si="5"/>
        <v>366.9</v>
      </c>
    </row>
    <row r="79" spans="1:9" s="9" customFormat="1" ht="14.25" hidden="1" customHeight="1">
      <c r="A79" s="15" t="s">
        <v>59</v>
      </c>
      <c r="B79" s="27" t="s">
        <v>30</v>
      </c>
      <c r="C79" s="27" t="s">
        <v>58</v>
      </c>
      <c r="D79" s="18" t="s">
        <v>84</v>
      </c>
      <c r="E79" s="16" t="s">
        <v>13</v>
      </c>
      <c r="F79" s="19"/>
      <c r="G79" s="82">
        <f t="shared" si="5"/>
        <v>366.9</v>
      </c>
      <c r="H79" s="137">
        <f t="shared" si="4"/>
        <v>0</v>
      </c>
      <c r="I79" s="82">
        <f t="shared" si="5"/>
        <v>366.9</v>
      </c>
    </row>
    <row r="80" spans="1:9" s="9" customFormat="1" ht="27" hidden="1" customHeight="1">
      <c r="A80" s="15" t="s">
        <v>43</v>
      </c>
      <c r="B80" s="27" t="s">
        <v>30</v>
      </c>
      <c r="C80" s="27" t="s">
        <v>58</v>
      </c>
      <c r="D80" s="18" t="s">
        <v>84</v>
      </c>
      <c r="E80" s="16" t="s">
        <v>14</v>
      </c>
      <c r="F80" s="19"/>
      <c r="G80" s="82">
        <f t="shared" si="5"/>
        <v>366.9</v>
      </c>
      <c r="H80" s="137">
        <f t="shared" si="4"/>
        <v>0</v>
      </c>
      <c r="I80" s="82">
        <f t="shared" si="5"/>
        <v>366.9</v>
      </c>
    </row>
    <row r="81" spans="1:10" s="9" customFormat="1" hidden="1">
      <c r="A81" s="14" t="s">
        <v>50</v>
      </c>
      <c r="B81" s="28" t="s">
        <v>30</v>
      </c>
      <c r="C81" s="28" t="s">
        <v>58</v>
      </c>
      <c r="D81" s="20" t="s">
        <v>84</v>
      </c>
      <c r="E81" s="19" t="s">
        <v>14</v>
      </c>
      <c r="F81" s="19" t="s">
        <v>60</v>
      </c>
      <c r="G81" s="83">
        <v>366.9</v>
      </c>
      <c r="H81" s="137">
        <f t="shared" si="4"/>
        <v>0</v>
      </c>
      <c r="I81" s="83">
        <v>366.9</v>
      </c>
    </row>
    <row r="82" spans="1:10" s="148" customFormat="1" ht="51" hidden="1">
      <c r="A82" s="153" t="s">
        <v>74</v>
      </c>
      <c r="B82" s="120" t="s">
        <v>30</v>
      </c>
      <c r="C82" s="120" t="s">
        <v>58</v>
      </c>
      <c r="D82" s="151" t="s">
        <v>89</v>
      </c>
      <c r="E82" s="160"/>
      <c r="F82" s="160"/>
      <c r="G82" s="122">
        <f t="shared" ref="G82:I84" si="6">G83</f>
        <v>3000</v>
      </c>
      <c r="H82" s="140">
        <f t="shared" si="4"/>
        <v>0</v>
      </c>
      <c r="I82" s="122">
        <f t="shared" si="6"/>
        <v>3000</v>
      </c>
    </row>
    <row r="83" spans="1:10" s="9" customFormat="1" hidden="1">
      <c r="A83" s="15" t="s">
        <v>24</v>
      </c>
      <c r="B83" s="27" t="s">
        <v>30</v>
      </c>
      <c r="C83" s="27" t="s">
        <v>58</v>
      </c>
      <c r="D83" s="18" t="s">
        <v>89</v>
      </c>
      <c r="E83" s="16" t="s">
        <v>72</v>
      </c>
      <c r="F83" s="19"/>
      <c r="G83" s="82">
        <f t="shared" si="6"/>
        <v>3000</v>
      </c>
      <c r="H83" s="137">
        <f t="shared" si="4"/>
        <v>0</v>
      </c>
      <c r="I83" s="82">
        <f t="shared" si="6"/>
        <v>3000</v>
      </c>
    </row>
    <row r="84" spans="1:10" s="22" customFormat="1" hidden="1">
      <c r="A84" s="41" t="s">
        <v>75</v>
      </c>
      <c r="B84" s="27" t="s">
        <v>30</v>
      </c>
      <c r="C84" s="27" t="s">
        <v>58</v>
      </c>
      <c r="D84" s="18" t="s">
        <v>89</v>
      </c>
      <c r="E84" s="16" t="s">
        <v>73</v>
      </c>
      <c r="F84" s="19"/>
      <c r="G84" s="82">
        <f t="shared" si="6"/>
        <v>3000</v>
      </c>
      <c r="H84" s="137">
        <f t="shared" si="4"/>
        <v>0</v>
      </c>
      <c r="I84" s="82">
        <f t="shared" si="6"/>
        <v>3000</v>
      </c>
    </row>
    <row r="85" spans="1:10" s="9" customFormat="1" hidden="1">
      <c r="A85" s="14" t="s">
        <v>50</v>
      </c>
      <c r="B85" s="28" t="s">
        <v>30</v>
      </c>
      <c r="C85" s="28" t="s">
        <v>58</v>
      </c>
      <c r="D85" s="20" t="s">
        <v>89</v>
      </c>
      <c r="E85" s="19" t="s">
        <v>73</v>
      </c>
      <c r="F85" s="19" t="s">
        <v>60</v>
      </c>
      <c r="G85" s="83">
        <v>3000</v>
      </c>
      <c r="H85" s="137">
        <f t="shared" si="4"/>
        <v>0</v>
      </c>
      <c r="I85" s="83">
        <v>3000</v>
      </c>
      <c r="J85" s="125"/>
    </row>
    <row r="86" spans="1:10" s="9" customFormat="1">
      <c r="A86" s="112" t="s">
        <v>45</v>
      </c>
      <c r="B86" s="113" t="s">
        <v>30</v>
      </c>
      <c r="C86" s="113" t="s">
        <v>44</v>
      </c>
      <c r="D86" s="114"/>
      <c r="E86" s="115"/>
      <c r="F86" s="115"/>
      <c r="G86" s="116">
        <f>G107+G100+G87</f>
        <v>21681.5</v>
      </c>
      <c r="H86" s="139">
        <f t="shared" si="4"/>
        <v>7521.4000000000015</v>
      </c>
      <c r="I86" s="116">
        <f>I107+I100+I87</f>
        <v>29202.9</v>
      </c>
      <c r="J86" s="125"/>
    </row>
    <row r="87" spans="1:10" s="117" customFormat="1">
      <c r="A87" s="128" t="s">
        <v>111</v>
      </c>
      <c r="B87" s="27" t="s">
        <v>30</v>
      </c>
      <c r="C87" s="27" t="s">
        <v>44</v>
      </c>
      <c r="D87" s="27" t="s">
        <v>81</v>
      </c>
      <c r="E87" s="118"/>
      <c r="F87" s="118"/>
      <c r="G87" s="119">
        <f>G88+G96+G92</f>
        <v>4245.5</v>
      </c>
      <c r="H87" s="137">
        <f t="shared" si="4"/>
        <v>670</v>
      </c>
      <c r="I87" s="119">
        <f>I88+I96+I92</f>
        <v>4915.5</v>
      </c>
      <c r="J87" s="126"/>
    </row>
    <row r="88" spans="1:10" s="148" customFormat="1" ht="51" hidden="1">
      <c r="A88" s="172" t="s">
        <v>122</v>
      </c>
      <c r="B88" s="120" t="s">
        <v>30</v>
      </c>
      <c r="C88" s="120" t="s">
        <v>44</v>
      </c>
      <c r="D88" s="120" t="s">
        <v>120</v>
      </c>
      <c r="E88" s="121"/>
      <c r="F88" s="121"/>
      <c r="G88" s="122">
        <v>1043</v>
      </c>
      <c r="H88" s="140">
        <f t="shared" si="4"/>
        <v>0</v>
      </c>
      <c r="I88" s="122">
        <v>1043</v>
      </c>
      <c r="J88" s="136"/>
    </row>
    <row r="89" spans="1:10" s="117" customFormat="1" ht="25.5" hidden="1">
      <c r="A89" s="7" t="s">
        <v>121</v>
      </c>
      <c r="B89" s="27" t="s">
        <v>30</v>
      </c>
      <c r="C89" s="27" t="s">
        <v>44</v>
      </c>
      <c r="D89" s="27" t="s">
        <v>120</v>
      </c>
      <c r="E89" s="16" t="s">
        <v>13</v>
      </c>
      <c r="F89" s="118"/>
      <c r="G89" s="119">
        <v>1043</v>
      </c>
      <c r="H89" s="137">
        <f t="shared" si="4"/>
        <v>0</v>
      </c>
      <c r="I89" s="119">
        <v>1043</v>
      </c>
      <c r="J89" s="126"/>
    </row>
    <row r="90" spans="1:10" s="117" customFormat="1" ht="25.5" hidden="1">
      <c r="A90" s="7" t="s">
        <v>43</v>
      </c>
      <c r="B90" s="27" t="s">
        <v>30</v>
      </c>
      <c r="C90" s="27" t="s">
        <v>44</v>
      </c>
      <c r="D90" s="27" t="s">
        <v>120</v>
      </c>
      <c r="E90" s="16" t="s">
        <v>14</v>
      </c>
      <c r="F90" s="118"/>
      <c r="G90" s="119">
        <v>1043</v>
      </c>
      <c r="H90" s="137">
        <f t="shared" si="4"/>
        <v>0</v>
      </c>
      <c r="I90" s="119">
        <v>1043</v>
      </c>
      <c r="J90" s="126"/>
    </row>
    <row r="91" spans="1:10" s="117" customFormat="1" hidden="1">
      <c r="A91" s="170" t="s">
        <v>67</v>
      </c>
      <c r="B91" s="28" t="s">
        <v>30</v>
      </c>
      <c r="C91" s="28" t="s">
        <v>44</v>
      </c>
      <c r="D91" s="28" t="s">
        <v>120</v>
      </c>
      <c r="E91" s="19" t="s">
        <v>14</v>
      </c>
      <c r="F91" s="123">
        <v>2</v>
      </c>
      <c r="G91" s="124">
        <v>1043</v>
      </c>
      <c r="H91" s="171">
        <f t="shared" si="4"/>
        <v>0</v>
      </c>
      <c r="I91" s="124">
        <v>1043</v>
      </c>
      <c r="J91" s="127"/>
    </row>
    <row r="92" spans="1:10" s="148" customFormat="1" ht="51">
      <c r="A92" s="172" t="s">
        <v>124</v>
      </c>
      <c r="B92" s="120" t="s">
        <v>30</v>
      </c>
      <c r="C92" s="120" t="s">
        <v>44</v>
      </c>
      <c r="D92" s="120" t="s">
        <v>123</v>
      </c>
      <c r="E92" s="121"/>
      <c r="F92" s="121"/>
      <c r="G92" s="122">
        <v>0</v>
      </c>
      <c r="H92" s="140">
        <f t="shared" ref="H92:H95" si="7">I92-G92</f>
        <v>370</v>
      </c>
      <c r="I92" s="122">
        <f>I93</f>
        <v>370</v>
      </c>
      <c r="J92" s="136"/>
    </row>
    <row r="93" spans="1:10" s="117" customFormat="1" ht="25.5">
      <c r="A93" s="7" t="s">
        <v>121</v>
      </c>
      <c r="B93" s="27" t="s">
        <v>30</v>
      </c>
      <c r="C93" s="27" t="s">
        <v>44</v>
      </c>
      <c r="D93" s="27" t="s">
        <v>123</v>
      </c>
      <c r="E93" s="16" t="s">
        <v>13</v>
      </c>
      <c r="F93" s="118"/>
      <c r="G93" s="119">
        <v>0</v>
      </c>
      <c r="H93" s="137">
        <f t="shared" si="7"/>
        <v>370</v>
      </c>
      <c r="I93" s="119">
        <f>I94</f>
        <v>370</v>
      </c>
      <c r="J93" s="126"/>
    </row>
    <row r="94" spans="1:10" s="117" customFormat="1" ht="25.5">
      <c r="A94" s="7" t="s">
        <v>43</v>
      </c>
      <c r="B94" s="27" t="s">
        <v>30</v>
      </c>
      <c r="C94" s="27" t="s">
        <v>44</v>
      </c>
      <c r="D94" s="27" t="s">
        <v>123</v>
      </c>
      <c r="E94" s="16" t="s">
        <v>14</v>
      </c>
      <c r="F94" s="118"/>
      <c r="G94" s="119">
        <v>0</v>
      </c>
      <c r="H94" s="137">
        <f t="shared" si="7"/>
        <v>370</v>
      </c>
      <c r="I94" s="119">
        <f>I95</f>
        <v>370</v>
      </c>
      <c r="J94" s="126"/>
    </row>
    <row r="95" spans="1:10" s="117" customFormat="1">
      <c r="A95" s="14" t="s">
        <v>50</v>
      </c>
      <c r="B95" s="28" t="s">
        <v>30</v>
      </c>
      <c r="C95" s="28" t="s">
        <v>44</v>
      </c>
      <c r="D95" s="28" t="s">
        <v>123</v>
      </c>
      <c r="E95" s="19" t="s">
        <v>14</v>
      </c>
      <c r="F95" s="123">
        <v>4</v>
      </c>
      <c r="G95" s="124">
        <v>0</v>
      </c>
      <c r="H95" s="171">
        <f t="shared" si="7"/>
        <v>370</v>
      </c>
      <c r="I95" s="124">
        <v>370</v>
      </c>
      <c r="J95" s="127"/>
    </row>
    <row r="96" spans="1:10" s="148" customFormat="1" ht="25.5">
      <c r="A96" s="129" t="s">
        <v>112</v>
      </c>
      <c r="B96" s="120" t="s">
        <v>30</v>
      </c>
      <c r="C96" s="120" t="s">
        <v>44</v>
      </c>
      <c r="D96" s="121" t="s">
        <v>110</v>
      </c>
      <c r="E96" s="121"/>
      <c r="F96" s="121"/>
      <c r="G96" s="122">
        <v>3202.5</v>
      </c>
      <c r="H96" s="140">
        <f t="shared" si="4"/>
        <v>300</v>
      </c>
      <c r="I96" s="122">
        <f>I97</f>
        <v>3502.5</v>
      </c>
      <c r="J96" s="136"/>
    </row>
    <row r="97" spans="1:10" s="117" customFormat="1" ht="25.5">
      <c r="A97" s="7" t="s">
        <v>121</v>
      </c>
      <c r="B97" s="27" t="s">
        <v>30</v>
      </c>
      <c r="C97" s="27" t="s">
        <v>44</v>
      </c>
      <c r="D97" s="118" t="s">
        <v>110</v>
      </c>
      <c r="E97" s="118">
        <v>200</v>
      </c>
      <c r="F97" s="118"/>
      <c r="G97" s="119">
        <v>3202.5</v>
      </c>
      <c r="H97" s="137">
        <f t="shared" si="4"/>
        <v>300</v>
      </c>
      <c r="I97" s="119">
        <f>I98</f>
        <v>3502.5</v>
      </c>
      <c r="J97" s="126"/>
    </row>
    <row r="98" spans="1:10" s="117" customFormat="1" ht="25.5">
      <c r="A98" s="7" t="s">
        <v>43</v>
      </c>
      <c r="B98" s="27" t="s">
        <v>30</v>
      </c>
      <c r="C98" s="27" t="s">
        <v>44</v>
      </c>
      <c r="D98" s="118" t="s">
        <v>110</v>
      </c>
      <c r="E98" s="118">
        <v>240</v>
      </c>
      <c r="F98" s="118"/>
      <c r="G98" s="119">
        <v>3202.5</v>
      </c>
      <c r="H98" s="137">
        <f t="shared" si="4"/>
        <v>300</v>
      </c>
      <c r="I98" s="119">
        <f>I99</f>
        <v>3502.5</v>
      </c>
      <c r="J98" s="126"/>
    </row>
    <row r="99" spans="1:10" s="117" customFormat="1">
      <c r="A99" s="29" t="s">
        <v>50</v>
      </c>
      <c r="B99" s="28" t="s">
        <v>30</v>
      </c>
      <c r="C99" s="28" t="s">
        <v>44</v>
      </c>
      <c r="D99" s="123" t="s">
        <v>110</v>
      </c>
      <c r="E99" s="123">
        <v>240</v>
      </c>
      <c r="F99" s="123">
        <v>4</v>
      </c>
      <c r="G99" s="124">
        <v>3202.5</v>
      </c>
      <c r="H99" s="137">
        <f t="shared" si="4"/>
        <v>300</v>
      </c>
      <c r="I99" s="124">
        <v>3502.5</v>
      </c>
      <c r="J99" s="127"/>
    </row>
    <row r="100" spans="1:10" s="148" customFormat="1" ht="44.25" hidden="1" customHeight="1">
      <c r="A100" s="149" t="s">
        <v>108</v>
      </c>
      <c r="B100" s="159" t="s">
        <v>30</v>
      </c>
      <c r="C100" s="159" t="s">
        <v>44</v>
      </c>
      <c r="D100" s="151" t="s">
        <v>87</v>
      </c>
      <c r="E100" s="152"/>
      <c r="F100" s="152"/>
      <c r="G100" s="122">
        <f t="shared" ref="G100:I102" si="8">G101</f>
        <v>3935.9999999999995</v>
      </c>
      <c r="H100" s="140">
        <f t="shared" si="4"/>
        <v>0</v>
      </c>
      <c r="I100" s="122">
        <f t="shared" si="8"/>
        <v>3935.9999999999995</v>
      </c>
    </row>
    <row r="101" spans="1:10" s="147" customFormat="1" ht="25.5" hidden="1">
      <c r="A101" s="129" t="s">
        <v>101</v>
      </c>
      <c r="B101" s="120" t="s">
        <v>30</v>
      </c>
      <c r="C101" s="120" t="s">
        <v>44</v>
      </c>
      <c r="D101" s="121" t="s">
        <v>97</v>
      </c>
      <c r="E101" s="133"/>
      <c r="F101" s="133"/>
      <c r="G101" s="122">
        <f t="shared" si="8"/>
        <v>3935.9999999999995</v>
      </c>
      <c r="H101" s="140">
        <f t="shared" si="4"/>
        <v>0</v>
      </c>
      <c r="I101" s="122">
        <f t="shared" si="8"/>
        <v>3935.9999999999995</v>
      </c>
    </row>
    <row r="102" spans="1:10" s="8" customFormat="1" ht="25.5" hidden="1">
      <c r="A102" s="7" t="s">
        <v>63</v>
      </c>
      <c r="B102" s="27" t="s">
        <v>30</v>
      </c>
      <c r="C102" s="27" t="s">
        <v>44</v>
      </c>
      <c r="D102" s="3" t="s">
        <v>97</v>
      </c>
      <c r="E102" s="3" t="s">
        <v>13</v>
      </c>
      <c r="F102" s="3"/>
      <c r="G102" s="82">
        <f t="shared" si="8"/>
        <v>3935.9999999999995</v>
      </c>
      <c r="H102" s="137">
        <f t="shared" si="4"/>
        <v>0</v>
      </c>
      <c r="I102" s="82">
        <f t="shared" si="8"/>
        <v>3935.9999999999995</v>
      </c>
    </row>
    <row r="103" spans="1:10" s="10" customFormat="1" ht="25.5" hidden="1">
      <c r="A103" s="7" t="s">
        <v>64</v>
      </c>
      <c r="B103" s="27" t="s">
        <v>30</v>
      </c>
      <c r="C103" s="27" t="s">
        <v>44</v>
      </c>
      <c r="D103" s="3" t="s">
        <v>97</v>
      </c>
      <c r="E103" s="3" t="s">
        <v>14</v>
      </c>
      <c r="F103" s="3"/>
      <c r="G103" s="82">
        <f>G104+G106+G105</f>
        <v>3935.9999999999995</v>
      </c>
      <c r="H103" s="137">
        <f t="shared" si="4"/>
        <v>0</v>
      </c>
      <c r="I103" s="82">
        <f>I104+I106+I105</f>
        <v>3935.9999999999995</v>
      </c>
    </row>
    <row r="104" spans="1:10" s="8" customFormat="1" hidden="1">
      <c r="A104" s="29" t="s">
        <v>69</v>
      </c>
      <c r="B104" s="28" t="s">
        <v>30</v>
      </c>
      <c r="C104" s="28" t="s">
        <v>44</v>
      </c>
      <c r="D104" s="4" t="s">
        <v>97</v>
      </c>
      <c r="E104" s="4">
        <v>240</v>
      </c>
      <c r="F104" s="4">
        <v>1</v>
      </c>
      <c r="G104" s="82">
        <v>2682.6</v>
      </c>
      <c r="H104" s="137">
        <f t="shared" si="4"/>
        <v>0</v>
      </c>
      <c r="I104" s="82">
        <v>2682.6</v>
      </c>
    </row>
    <row r="105" spans="1:10" s="8" customFormat="1" hidden="1">
      <c r="A105" s="29" t="s">
        <v>67</v>
      </c>
      <c r="B105" s="28" t="s">
        <v>30</v>
      </c>
      <c r="C105" s="28" t="s">
        <v>44</v>
      </c>
      <c r="D105" s="4" t="s">
        <v>97</v>
      </c>
      <c r="E105" s="4">
        <v>240</v>
      </c>
      <c r="F105" s="4">
        <v>2</v>
      </c>
      <c r="G105" s="82">
        <v>27.1</v>
      </c>
      <c r="H105" s="137">
        <f t="shared" si="4"/>
        <v>0</v>
      </c>
      <c r="I105" s="82">
        <v>27.1</v>
      </c>
    </row>
    <row r="106" spans="1:10" s="8" customFormat="1" ht="12.75" hidden="1" customHeight="1">
      <c r="A106" s="29" t="s">
        <v>50</v>
      </c>
      <c r="B106" s="28" t="s">
        <v>30</v>
      </c>
      <c r="C106" s="28" t="s">
        <v>44</v>
      </c>
      <c r="D106" s="4" t="s">
        <v>97</v>
      </c>
      <c r="E106" s="4">
        <v>240</v>
      </c>
      <c r="F106" s="4">
        <v>4</v>
      </c>
      <c r="G106" s="82">
        <v>1226.3</v>
      </c>
      <c r="H106" s="137">
        <f t="shared" si="4"/>
        <v>0</v>
      </c>
      <c r="I106" s="82">
        <v>1226.3</v>
      </c>
    </row>
    <row r="107" spans="1:10" s="9" customFormat="1" ht="38.25">
      <c r="A107" s="7" t="s">
        <v>109</v>
      </c>
      <c r="B107" s="27" t="s">
        <v>30</v>
      </c>
      <c r="C107" s="27" t="s">
        <v>44</v>
      </c>
      <c r="D107" s="3" t="s">
        <v>90</v>
      </c>
      <c r="E107" s="27"/>
      <c r="F107" s="27"/>
      <c r="G107" s="82">
        <f>G108+G116+G121</f>
        <v>13500</v>
      </c>
      <c r="H107" s="137">
        <f t="shared" si="4"/>
        <v>6851.4000000000015</v>
      </c>
      <c r="I107" s="82">
        <f>I108+I116+I121</f>
        <v>20351.400000000001</v>
      </c>
    </row>
    <row r="108" spans="1:10" s="148" customFormat="1">
      <c r="A108" s="154" t="s">
        <v>78</v>
      </c>
      <c r="B108" s="155" t="s">
        <v>30</v>
      </c>
      <c r="C108" s="155" t="s">
        <v>44</v>
      </c>
      <c r="D108" s="156" t="s">
        <v>91</v>
      </c>
      <c r="E108" s="157"/>
      <c r="F108" s="157"/>
      <c r="G108" s="158">
        <f t="shared" ref="G108:I111" si="9">G109</f>
        <v>1500</v>
      </c>
      <c r="H108" s="140">
        <f t="shared" si="4"/>
        <v>1</v>
      </c>
      <c r="I108" s="158">
        <f t="shared" si="9"/>
        <v>1501</v>
      </c>
    </row>
    <row r="109" spans="1:10" s="9" customFormat="1">
      <c r="A109" s="17" t="s">
        <v>47</v>
      </c>
      <c r="B109" s="59" t="s">
        <v>30</v>
      </c>
      <c r="C109" s="59" t="s">
        <v>44</v>
      </c>
      <c r="D109" s="18" t="s">
        <v>92</v>
      </c>
      <c r="E109" s="16" t="s">
        <v>0</v>
      </c>
      <c r="F109" s="16" t="s">
        <v>0</v>
      </c>
      <c r="G109" s="60">
        <f>G110+G113</f>
        <v>1500</v>
      </c>
      <c r="H109" s="137">
        <f t="shared" si="4"/>
        <v>1</v>
      </c>
      <c r="I109" s="60">
        <f>I110+I113</f>
        <v>1501</v>
      </c>
    </row>
    <row r="110" spans="1:10" s="9" customFormat="1" ht="25.5" hidden="1">
      <c r="A110" s="15" t="s">
        <v>59</v>
      </c>
      <c r="B110" s="59" t="s">
        <v>30</v>
      </c>
      <c r="C110" s="59" t="s">
        <v>44</v>
      </c>
      <c r="D110" s="18" t="s">
        <v>92</v>
      </c>
      <c r="E110" s="18">
        <v>200</v>
      </c>
      <c r="F110" s="18" t="s">
        <v>0</v>
      </c>
      <c r="G110" s="60">
        <f t="shared" si="9"/>
        <v>1500</v>
      </c>
      <c r="H110" s="137">
        <f t="shared" si="4"/>
        <v>0</v>
      </c>
      <c r="I110" s="60">
        <f t="shared" si="9"/>
        <v>1500</v>
      </c>
    </row>
    <row r="111" spans="1:10" s="9" customFormat="1" ht="25.5" hidden="1">
      <c r="A111" s="15" t="s">
        <v>43</v>
      </c>
      <c r="B111" s="59" t="s">
        <v>30</v>
      </c>
      <c r="C111" s="59" t="s">
        <v>44</v>
      </c>
      <c r="D111" s="18" t="s">
        <v>92</v>
      </c>
      <c r="E111" s="18">
        <v>240</v>
      </c>
      <c r="F111" s="17" t="s">
        <v>0</v>
      </c>
      <c r="G111" s="60">
        <f t="shared" si="9"/>
        <v>1500</v>
      </c>
      <c r="H111" s="137">
        <f t="shared" si="4"/>
        <v>0</v>
      </c>
      <c r="I111" s="60">
        <f t="shared" si="9"/>
        <v>1500</v>
      </c>
    </row>
    <row r="112" spans="1:10" s="9" customFormat="1" hidden="1">
      <c r="A112" s="14" t="s">
        <v>50</v>
      </c>
      <c r="B112" s="63" t="s">
        <v>30</v>
      </c>
      <c r="C112" s="63" t="s">
        <v>44</v>
      </c>
      <c r="D112" s="20" t="s">
        <v>92</v>
      </c>
      <c r="E112" s="20">
        <v>240</v>
      </c>
      <c r="F112" s="20">
        <v>4</v>
      </c>
      <c r="G112" s="64">
        <v>1500</v>
      </c>
      <c r="H112" s="137">
        <f t="shared" si="4"/>
        <v>0</v>
      </c>
      <c r="I112" s="64">
        <v>1500</v>
      </c>
    </row>
    <row r="113" spans="1:10" s="9" customFormat="1" ht="25.5">
      <c r="A113" s="15" t="s">
        <v>59</v>
      </c>
      <c r="B113" s="59" t="s">
        <v>30</v>
      </c>
      <c r="C113" s="59" t="s">
        <v>44</v>
      </c>
      <c r="D113" s="18" t="s">
        <v>92</v>
      </c>
      <c r="E113" s="18">
        <v>800</v>
      </c>
      <c r="F113" s="18" t="s">
        <v>0</v>
      </c>
      <c r="G113" s="60">
        <v>0</v>
      </c>
      <c r="H113" s="137">
        <f t="shared" ref="H113:H115" si="10">I113-G113</f>
        <v>1</v>
      </c>
      <c r="I113" s="60">
        <v>1</v>
      </c>
    </row>
    <row r="114" spans="1:10" s="9" customFormat="1" ht="25.5">
      <c r="A114" s="15" t="s">
        <v>43</v>
      </c>
      <c r="B114" s="59" t="s">
        <v>30</v>
      </c>
      <c r="C114" s="59" t="s">
        <v>44</v>
      </c>
      <c r="D114" s="18" t="s">
        <v>92</v>
      </c>
      <c r="E114" s="18">
        <v>850</v>
      </c>
      <c r="F114" s="17" t="s">
        <v>0</v>
      </c>
      <c r="G114" s="60">
        <v>0</v>
      </c>
      <c r="H114" s="137">
        <f t="shared" si="10"/>
        <v>1</v>
      </c>
      <c r="I114" s="60">
        <v>1</v>
      </c>
    </row>
    <row r="115" spans="1:10" s="9" customFormat="1">
      <c r="A115" s="14" t="s">
        <v>50</v>
      </c>
      <c r="B115" s="63" t="s">
        <v>30</v>
      </c>
      <c r="C115" s="63" t="s">
        <v>44</v>
      </c>
      <c r="D115" s="20" t="s">
        <v>92</v>
      </c>
      <c r="E115" s="20">
        <v>850</v>
      </c>
      <c r="F115" s="20">
        <v>4</v>
      </c>
      <c r="G115" s="64">
        <v>0</v>
      </c>
      <c r="H115" s="137">
        <f t="shared" si="10"/>
        <v>1</v>
      </c>
      <c r="I115" s="64">
        <v>1</v>
      </c>
    </row>
    <row r="116" spans="1:10" s="148" customFormat="1">
      <c r="A116" s="153" t="s">
        <v>61</v>
      </c>
      <c r="B116" s="150" t="s">
        <v>30</v>
      </c>
      <c r="C116" s="150" t="s">
        <v>44</v>
      </c>
      <c r="D116" s="151" t="s">
        <v>93</v>
      </c>
      <c r="E116" s="152"/>
      <c r="F116" s="152"/>
      <c r="G116" s="145">
        <f>G117</f>
        <v>8500</v>
      </c>
      <c r="H116" s="140">
        <f t="shared" si="4"/>
        <v>6850.4</v>
      </c>
      <c r="I116" s="145">
        <f>I117</f>
        <v>15350.4</v>
      </c>
    </row>
    <row r="117" spans="1:10" s="9" customFormat="1">
      <c r="A117" s="17" t="s">
        <v>47</v>
      </c>
      <c r="B117" s="59" t="s">
        <v>30</v>
      </c>
      <c r="C117" s="59" t="s">
        <v>44</v>
      </c>
      <c r="D117" s="18" t="s">
        <v>94</v>
      </c>
      <c r="E117" s="18" t="s">
        <v>0</v>
      </c>
      <c r="F117" s="18" t="s">
        <v>0</v>
      </c>
      <c r="G117" s="60">
        <f>G118</f>
        <v>8500</v>
      </c>
      <c r="H117" s="137">
        <f t="shared" si="4"/>
        <v>6850.4</v>
      </c>
      <c r="I117" s="60">
        <f>I118</f>
        <v>15350.4</v>
      </c>
    </row>
    <row r="118" spans="1:10" s="9" customFormat="1" ht="25.5">
      <c r="A118" s="15" t="s">
        <v>62</v>
      </c>
      <c r="B118" s="59" t="s">
        <v>30</v>
      </c>
      <c r="C118" s="59" t="s">
        <v>44</v>
      </c>
      <c r="D118" s="18" t="s">
        <v>94</v>
      </c>
      <c r="E118" s="18" t="s">
        <v>13</v>
      </c>
      <c r="F118" s="18" t="s">
        <v>0</v>
      </c>
      <c r="G118" s="60">
        <f>G119</f>
        <v>8500</v>
      </c>
      <c r="H118" s="137">
        <f t="shared" si="4"/>
        <v>6850.4</v>
      </c>
      <c r="I118" s="60">
        <f>I119</f>
        <v>15350.4</v>
      </c>
    </row>
    <row r="119" spans="1:10" s="9" customFormat="1" ht="25.5">
      <c r="A119" s="15" t="s">
        <v>43</v>
      </c>
      <c r="B119" s="59" t="s">
        <v>30</v>
      </c>
      <c r="C119" s="59" t="s">
        <v>44</v>
      </c>
      <c r="D119" s="18" t="s">
        <v>94</v>
      </c>
      <c r="E119" s="18" t="s">
        <v>14</v>
      </c>
      <c r="F119" s="18" t="s">
        <v>0</v>
      </c>
      <c r="G119" s="60">
        <f>G120</f>
        <v>8500</v>
      </c>
      <c r="H119" s="137">
        <f t="shared" si="4"/>
        <v>6850.4</v>
      </c>
      <c r="I119" s="60">
        <f>I120</f>
        <v>15350.4</v>
      </c>
    </row>
    <row r="120" spans="1:10" s="9" customFormat="1">
      <c r="A120" s="14" t="s">
        <v>50</v>
      </c>
      <c r="B120" s="63" t="s">
        <v>30</v>
      </c>
      <c r="C120" s="63" t="s">
        <v>44</v>
      </c>
      <c r="D120" s="20" t="s">
        <v>94</v>
      </c>
      <c r="E120" s="20">
        <v>240</v>
      </c>
      <c r="F120" s="20">
        <v>4</v>
      </c>
      <c r="G120" s="64">
        <f>4500+4000</f>
        <v>8500</v>
      </c>
      <c r="H120" s="137">
        <f t="shared" si="4"/>
        <v>6850.4</v>
      </c>
      <c r="I120" s="64">
        <v>15350.4</v>
      </c>
    </row>
    <row r="121" spans="1:10" s="148" customFormat="1" hidden="1">
      <c r="A121" s="149" t="s">
        <v>79</v>
      </c>
      <c r="B121" s="150" t="s">
        <v>30</v>
      </c>
      <c r="C121" s="150" t="s">
        <v>44</v>
      </c>
      <c r="D121" s="151" t="s">
        <v>95</v>
      </c>
      <c r="E121" s="152"/>
      <c r="F121" s="152"/>
      <c r="G121" s="145">
        <f>G122</f>
        <v>3500</v>
      </c>
      <c r="H121" s="140">
        <f t="shared" si="4"/>
        <v>0</v>
      </c>
      <c r="I121" s="145">
        <f>I122</f>
        <v>3500</v>
      </c>
    </row>
    <row r="122" spans="1:10" s="9" customFormat="1" hidden="1">
      <c r="A122" s="17" t="s">
        <v>47</v>
      </c>
      <c r="B122" s="59" t="s">
        <v>30</v>
      </c>
      <c r="C122" s="59" t="s">
        <v>44</v>
      </c>
      <c r="D122" s="18" t="s">
        <v>96</v>
      </c>
      <c r="E122" s="18" t="s">
        <v>0</v>
      </c>
      <c r="F122" s="18" t="s">
        <v>0</v>
      </c>
      <c r="G122" s="60">
        <f>G123</f>
        <v>3500</v>
      </c>
      <c r="H122" s="137">
        <f t="shared" si="4"/>
        <v>0</v>
      </c>
      <c r="I122" s="60">
        <f>I123</f>
        <v>3500</v>
      </c>
    </row>
    <row r="123" spans="1:10" s="9" customFormat="1" ht="25.5" hidden="1">
      <c r="A123" s="15" t="s">
        <v>63</v>
      </c>
      <c r="B123" s="59" t="s">
        <v>30</v>
      </c>
      <c r="C123" s="59" t="s">
        <v>44</v>
      </c>
      <c r="D123" s="18" t="s">
        <v>96</v>
      </c>
      <c r="E123" s="18" t="s">
        <v>13</v>
      </c>
      <c r="F123" s="18" t="s">
        <v>0</v>
      </c>
      <c r="G123" s="60">
        <f>G124</f>
        <v>3500</v>
      </c>
      <c r="H123" s="137">
        <f t="shared" si="4"/>
        <v>0</v>
      </c>
      <c r="I123" s="60">
        <f>I124</f>
        <v>3500</v>
      </c>
    </row>
    <row r="124" spans="1:10" s="9" customFormat="1" ht="25.5" hidden="1">
      <c r="A124" s="15" t="s">
        <v>64</v>
      </c>
      <c r="B124" s="59" t="s">
        <v>30</v>
      </c>
      <c r="C124" s="59" t="s">
        <v>44</v>
      </c>
      <c r="D124" s="18" t="s">
        <v>96</v>
      </c>
      <c r="E124" s="18" t="s">
        <v>14</v>
      </c>
      <c r="F124" s="18" t="s">
        <v>0</v>
      </c>
      <c r="G124" s="60">
        <f>G125</f>
        <v>3500</v>
      </c>
      <c r="H124" s="137">
        <f t="shared" si="4"/>
        <v>0</v>
      </c>
      <c r="I124" s="60">
        <f>I125</f>
        <v>3500</v>
      </c>
    </row>
    <row r="125" spans="1:10" s="9" customFormat="1" ht="12.75" hidden="1" customHeight="1">
      <c r="A125" s="91" t="s">
        <v>65</v>
      </c>
      <c r="B125" s="86" t="s">
        <v>30</v>
      </c>
      <c r="C125" s="86" t="s">
        <v>44</v>
      </c>
      <c r="D125" s="92" t="s">
        <v>96</v>
      </c>
      <c r="E125" s="92">
        <v>240</v>
      </c>
      <c r="F125" s="92">
        <v>4</v>
      </c>
      <c r="G125" s="64">
        <v>3500</v>
      </c>
      <c r="H125" s="137">
        <f t="shared" si="4"/>
        <v>0</v>
      </c>
      <c r="I125" s="64">
        <v>3500</v>
      </c>
    </row>
    <row r="126" spans="1:10" s="9" customFormat="1" ht="21" customHeight="1">
      <c r="A126" s="23" t="s">
        <v>115</v>
      </c>
      <c r="B126" s="24" t="s">
        <v>30</v>
      </c>
      <c r="C126" s="24" t="s">
        <v>113</v>
      </c>
      <c r="D126" s="130" t="s">
        <v>0</v>
      </c>
      <c r="E126" s="131"/>
      <c r="F126" s="131"/>
      <c r="G126" s="132">
        <f t="shared" ref="G126:I128" si="11">G127</f>
        <v>80000</v>
      </c>
      <c r="H126" s="139">
        <f t="shared" si="4"/>
        <v>1100</v>
      </c>
      <c r="I126" s="132">
        <f t="shared" si="11"/>
        <v>81100</v>
      </c>
      <c r="J126" s="135"/>
    </row>
    <row r="127" spans="1:10" s="9" customFormat="1" ht="40.5" customHeight="1">
      <c r="A127" s="129" t="s">
        <v>108</v>
      </c>
      <c r="B127" s="120" t="s">
        <v>30</v>
      </c>
      <c r="C127" s="120" t="s">
        <v>113</v>
      </c>
      <c r="D127" s="121" t="s">
        <v>87</v>
      </c>
      <c r="E127" s="133"/>
      <c r="F127" s="133"/>
      <c r="G127" s="122">
        <f t="shared" si="11"/>
        <v>80000</v>
      </c>
      <c r="H127" s="140">
        <f t="shared" si="4"/>
        <v>1100</v>
      </c>
      <c r="I127" s="122">
        <f t="shared" si="11"/>
        <v>81100</v>
      </c>
      <c r="J127" s="136"/>
    </row>
    <row r="128" spans="1:10" s="9" customFormat="1" ht="21" customHeight="1">
      <c r="A128" s="129" t="s">
        <v>80</v>
      </c>
      <c r="B128" s="120" t="s">
        <v>30</v>
      </c>
      <c r="C128" s="120" t="s">
        <v>113</v>
      </c>
      <c r="D128" s="121" t="s">
        <v>88</v>
      </c>
      <c r="E128" s="133"/>
      <c r="F128" s="133"/>
      <c r="G128" s="122">
        <f t="shared" si="11"/>
        <v>80000</v>
      </c>
      <c r="H128" s="140">
        <f t="shared" si="4"/>
        <v>1100</v>
      </c>
      <c r="I128" s="122">
        <f t="shared" si="11"/>
        <v>81100</v>
      </c>
      <c r="J128" s="136"/>
    </row>
    <row r="129" spans="1:10" s="148" customFormat="1" ht="43.5" customHeight="1">
      <c r="A129" s="129" t="s">
        <v>116</v>
      </c>
      <c r="B129" s="120" t="s">
        <v>30</v>
      </c>
      <c r="C129" s="120" t="s">
        <v>113</v>
      </c>
      <c r="D129" s="121" t="s">
        <v>114</v>
      </c>
      <c r="E129" s="133"/>
      <c r="F129" s="133"/>
      <c r="G129" s="122">
        <f>G130</f>
        <v>80000</v>
      </c>
      <c r="H129" s="140">
        <f t="shared" si="4"/>
        <v>1100</v>
      </c>
      <c r="I129" s="122">
        <f>I130</f>
        <v>81100</v>
      </c>
      <c r="J129" s="136"/>
    </row>
    <row r="130" spans="1:10" s="9" customFormat="1" ht="12.75" customHeight="1">
      <c r="A130" s="7" t="s">
        <v>63</v>
      </c>
      <c r="B130" s="134" t="s">
        <v>30</v>
      </c>
      <c r="C130" s="134" t="s">
        <v>113</v>
      </c>
      <c r="D130" s="118" t="s">
        <v>114</v>
      </c>
      <c r="E130" s="3" t="s">
        <v>13</v>
      </c>
      <c r="F130" s="3"/>
      <c r="G130" s="119">
        <f>G131</f>
        <v>80000</v>
      </c>
      <c r="H130" s="137">
        <f t="shared" si="4"/>
        <v>1100</v>
      </c>
      <c r="I130" s="119">
        <f>I131</f>
        <v>81100</v>
      </c>
      <c r="J130" s="126"/>
    </row>
    <row r="131" spans="1:10" s="9" customFormat="1" ht="12.75" customHeight="1">
      <c r="A131" s="7" t="s">
        <v>64</v>
      </c>
      <c r="B131" s="134" t="s">
        <v>30</v>
      </c>
      <c r="C131" s="134" t="s">
        <v>113</v>
      </c>
      <c r="D131" s="118" t="s">
        <v>114</v>
      </c>
      <c r="E131" s="3" t="s">
        <v>14</v>
      </c>
      <c r="F131" s="3"/>
      <c r="G131" s="119">
        <f>G132+G133</f>
        <v>80000</v>
      </c>
      <c r="H131" s="137">
        <f t="shared" si="4"/>
        <v>1100</v>
      </c>
      <c r="I131" s="119">
        <f>I132+I133</f>
        <v>81100</v>
      </c>
      <c r="J131" s="126"/>
    </row>
    <row r="132" spans="1:10" s="9" customFormat="1" ht="12.75" customHeight="1">
      <c r="A132" s="29" t="s">
        <v>69</v>
      </c>
      <c r="B132" s="134" t="s">
        <v>30</v>
      </c>
      <c r="C132" s="134" t="s">
        <v>113</v>
      </c>
      <c r="D132" s="118" t="s">
        <v>114</v>
      </c>
      <c r="E132" s="4">
        <v>240</v>
      </c>
      <c r="F132" s="4">
        <v>1</v>
      </c>
      <c r="G132" s="119">
        <v>70000</v>
      </c>
      <c r="H132" s="137">
        <f t="shared" si="4"/>
        <v>0</v>
      </c>
      <c r="I132" s="119">
        <v>70000</v>
      </c>
      <c r="J132" s="126"/>
    </row>
    <row r="133" spans="1:10" s="9" customFormat="1" ht="12.75" customHeight="1">
      <c r="A133" s="29" t="s">
        <v>50</v>
      </c>
      <c r="B133" s="134" t="s">
        <v>30</v>
      </c>
      <c r="C133" s="134" t="s">
        <v>113</v>
      </c>
      <c r="D133" s="118" t="s">
        <v>114</v>
      </c>
      <c r="E133" s="4">
        <v>240</v>
      </c>
      <c r="F133" s="4">
        <v>4</v>
      </c>
      <c r="G133" s="119">
        <v>10000</v>
      </c>
      <c r="H133" s="137">
        <f t="shared" si="4"/>
        <v>1100</v>
      </c>
      <c r="I133" s="119">
        <v>11100</v>
      </c>
      <c r="J133" s="126"/>
    </row>
    <row r="134" spans="1:10" s="9" customFormat="1" ht="12" hidden="1" customHeight="1">
      <c r="A134" s="33" t="s">
        <v>31</v>
      </c>
      <c r="B134" s="21" t="s">
        <v>32</v>
      </c>
      <c r="C134" s="21" t="s">
        <v>0</v>
      </c>
      <c r="D134" s="21" t="s">
        <v>0</v>
      </c>
      <c r="E134" s="21" t="s">
        <v>0</v>
      </c>
      <c r="F134" s="21" t="s">
        <v>0</v>
      </c>
      <c r="G134" s="93">
        <f>G136</f>
        <v>320</v>
      </c>
      <c r="H134" s="138">
        <f t="shared" si="4"/>
        <v>0</v>
      </c>
      <c r="I134" s="93">
        <f>I136</f>
        <v>320</v>
      </c>
    </row>
    <row r="135" spans="1:10" hidden="1">
      <c r="A135" s="31" t="s">
        <v>50</v>
      </c>
      <c r="B135" s="21">
        <v>4</v>
      </c>
      <c r="C135" s="21" t="s">
        <v>0</v>
      </c>
      <c r="D135" s="21" t="s">
        <v>0</v>
      </c>
      <c r="E135" s="21" t="s">
        <v>0</v>
      </c>
      <c r="F135" s="21" t="s">
        <v>0</v>
      </c>
      <c r="G135" s="93">
        <f>G141</f>
        <v>320</v>
      </c>
      <c r="H135" s="138">
        <f t="shared" si="4"/>
        <v>0</v>
      </c>
      <c r="I135" s="93">
        <f>I141</f>
        <v>320</v>
      </c>
    </row>
    <row r="136" spans="1:10" hidden="1">
      <c r="A136" s="34" t="s">
        <v>33</v>
      </c>
      <c r="B136" s="35" t="s">
        <v>32</v>
      </c>
      <c r="C136" s="35" t="s">
        <v>34</v>
      </c>
      <c r="D136" s="35" t="s">
        <v>0</v>
      </c>
      <c r="E136" s="35" t="s">
        <v>0</v>
      </c>
      <c r="F136" s="35" t="s">
        <v>0</v>
      </c>
      <c r="G136" s="94">
        <f>G137</f>
        <v>320</v>
      </c>
      <c r="H136" s="139">
        <f t="shared" si="4"/>
        <v>0</v>
      </c>
      <c r="I136" s="94">
        <f>I137</f>
        <v>320</v>
      </c>
    </row>
    <row r="137" spans="1:10" s="8" customFormat="1" hidden="1">
      <c r="A137" s="7" t="s">
        <v>49</v>
      </c>
      <c r="B137" s="3" t="s">
        <v>32</v>
      </c>
      <c r="C137" s="3" t="s">
        <v>34</v>
      </c>
      <c r="D137" s="11" t="s">
        <v>81</v>
      </c>
      <c r="E137" s="3" t="s">
        <v>0</v>
      </c>
      <c r="F137" s="3" t="s">
        <v>0</v>
      </c>
      <c r="G137" s="82">
        <f>G138</f>
        <v>320</v>
      </c>
      <c r="H137" s="137">
        <f t="shared" si="4"/>
        <v>0</v>
      </c>
      <c r="I137" s="82">
        <f>I138</f>
        <v>320</v>
      </c>
    </row>
    <row r="138" spans="1:10" s="147" customFormat="1" ht="25.5" hidden="1">
      <c r="A138" s="129" t="s">
        <v>54</v>
      </c>
      <c r="B138" s="121" t="s">
        <v>32</v>
      </c>
      <c r="C138" s="121" t="s">
        <v>34</v>
      </c>
      <c r="D138" s="121" t="s">
        <v>98</v>
      </c>
      <c r="E138" s="129" t="s">
        <v>0</v>
      </c>
      <c r="F138" s="129" t="s">
        <v>0</v>
      </c>
      <c r="G138" s="122">
        <f>G139</f>
        <v>320</v>
      </c>
      <c r="H138" s="140">
        <f t="shared" si="4"/>
        <v>0</v>
      </c>
      <c r="I138" s="122">
        <f>I139</f>
        <v>320</v>
      </c>
    </row>
    <row r="139" spans="1:10" s="10" customFormat="1" hidden="1">
      <c r="A139" s="95" t="s">
        <v>35</v>
      </c>
      <c r="B139" s="96" t="s">
        <v>32</v>
      </c>
      <c r="C139" s="96" t="s">
        <v>34</v>
      </c>
      <c r="D139" s="97" t="s">
        <v>98</v>
      </c>
      <c r="E139" s="96" t="s">
        <v>36</v>
      </c>
      <c r="F139" s="95" t="s">
        <v>0</v>
      </c>
      <c r="G139" s="98">
        <f>G140</f>
        <v>320</v>
      </c>
      <c r="H139" s="137">
        <f t="shared" si="4"/>
        <v>0</v>
      </c>
      <c r="I139" s="98">
        <f>I140</f>
        <v>320</v>
      </c>
    </row>
    <row r="140" spans="1:10" s="8" customFormat="1" hidden="1">
      <c r="A140" s="15" t="s">
        <v>76</v>
      </c>
      <c r="B140" s="58" t="s">
        <v>32</v>
      </c>
      <c r="C140" s="58" t="s">
        <v>34</v>
      </c>
      <c r="D140" s="99" t="s">
        <v>98</v>
      </c>
      <c r="E140" s="58">
        <v>310</v>
      </c>
      <c r="F140" s="57" t="s">
        <v>0</v>
      </c>
      <c r="G140" s="60">
        <f>G141</f>
        <v>320</v>
      </c>
      <c r="H140" s="137">
        <f t="shared" si="4"/>
        <v>0</v>
      </c>
      <c r="I140" s="60">
        <f>I141</f>
        <v>320</v>
      </c>
    </row>
    <row r="141" spans="1:10" s="8" customFormat="1" hidden="1">
      <c r="A141" s="61" t="s">
        <v>50</v>
      </c>
      <c r="B141" s="62" t="s">
        <v>32</v>
      </c>
      <c r="C141" s="62" t="s">
        <v>34</v>
      </c>
      <c r="D141" s="100" t="s">
        <v>98</v>
      </c>
      <c r="E141" s="62">
        <v>310</v>
      </c>
      <c r="F141" s="62">
        <v>4</v>
      </c>
      <c r="G141" s="64">
        <v>320</v>
      </c>
      <c r="H141" s="137">
        <f t="shared" si="4"/>
        <v>0</v>
      </c>
      <c r="I141" s="64">
        <v>320</v>
      </c>
    </row>
    <row r="142" spans="1:10" s="8" customFormat="1" hidden="1">
      <c r="A142" s="51" t="s">
        <v>37</v>
      </c>
      <c r="B142" s="50" t="s">
        <v>38</v>
      </c>
      <c r="C142" s="50" t="s">
        <v>0</v>
      </c>
      <c r="D142" s="50" t="s">
        <v>0</v>
      </c>
      <c r="E142" s="50" t="s">
        <v>0</v>
      </c>
      <c r="F142" s="50" t="s">
        <v>0</v>
      </c>
      <c r="G142" s="48">
        <f>G144</f>
        <v>50</v>
      </c>
      <c r="H142" s="138">
        <f t="shared" si="4"/>
        <v>0</v>
      </c>
      <c r="I142" s="48">
        <f>I144</f>
        <v>50</v>
      </c>
    </row>
    <row r="143" spans="1:10" hidden="1">
      <c r="A143" s="49" t="s">
        <v>50</v>
      </c>
      <c r="B143" s="50">
        <v>4</v>
      </c>
      <c r="C143" s="50" t="s">
        <v>0</v>
      </c>
      <c r="D143" s="50" t="s">
        <v>0</v>
      </c>
      <c r="E143" s="50" t="s">
        <v>0</v>
      </c>
      <c r="F143" s="50" t="s">
        <v>0</v>
      </c>
      <c r="G143" s="48">
        <f>G149</f>
        <v>50</v>
      </c>
      <c r="H143" s="138">
        <f t="shared" si="4"/>
        <v>0</v>
      </c>
      <c r="I143" s="48">
        <f>I149</f>
        <v>50</v>
      </c>
    </row>
    <row r="144" spans="1:10" hidden="1">
      <c r="A144" s="75" t="s">
        <v>39</v>
      </c>
      <c r="B144" s="55" t="s">
        <v>38</v>
      </c>
      <c r="C144" s="55" t="s">
        <v>40</v>
      </c>
      <c r="D144" s="55" t="s">
        <v>0</v>
      </c>
      <c r="E144" s="55" t="s">
        <v>0</v>
      </c>
      <c r="F144" s="55" t="s">
        <v>0</v>
      </c>
      <c r="G144" s="56">
        <f t="shared" ref="G144:I148" si="12">G145</f>
        <v>50</v>
      </c>
      <c r="H144" s="139">
        <f t="shared" si="4"/>
        <v>0</v>
      </c>
      <c r="I144" s="56">
        <f t="shared" si="12"/>
        <v>50</v>
      </c>
    </row>
    <row r="145" spans="1:9" hidden="1">
      <c r="A145" s="101" t="s">
        <v>49</v>
      </c>
      <c r="B145" s="58" t="s">
        <v>38</v>
      </c>
      <c r="C145" s="58" t="s">
        <v>40</v>
      </c>
      <c r="D145" s="99" t="s">
        <v>81</v>
      </c>
      <c r="E145" s="58" t="s">
        <v>0</v>
      </c>
      <c r="F145" s="58" t="s">
        <v>0</v>
      </c>
      <c r="G145" s="60">
        <f t="shared" si="12"/>
        <v>50</v>
      </c>
      <c r="H145" s="137">
        <f t="shared" si="4"/>
        <v>0</v>
      </c>
      <c r="I145" s="60">
        <f t="shared" si="12"/>
        <v>50</v>
      </c>
    </row>
    <row r="146" spans="1:9" s="146" customFormat="1" ht="25.5" hidden="1">
      <c r="A146" s="141" t="s">
        <v>55</v>
      </c>
      <c r="B146" s="142" t="s">
        <v>38</v>
      </c>
      <c r="C146" s="142" t="s">
        <v>40</v>
      </c>
      <c r="D146" s="143" t="s">
        <v>99</v>
      </c>
      <c r="E146" s="144" t="s">
        <v>0</v>
      </c>
      <c r="F146" s="144" t="s">
        <v>0</v>
      </c>
      <c r="G146" s="145">
        <f t="shared" si="12"/>
        <v>50</v>
      </c>
      <c r="H146" s="140">
        <f t="shared" si="4"/>
        <v>0</v>
      </c>
      <c r="I146" s="145">
        <f t="shared" si="12"/>
        <v>50</v>
      </c>
    </row>
    <row r="147" spans="1:9" ht="25.5" hidden="1">
      <c r="A147" s="15" t="s">
        <v>63</v>
      </c>
      <c r="B147" s="58" t="s">
        <v>38</v>
      </c>
      <c r="C147" s="58" t="s">
        <v>40</v>
      </c>
      <c r="D147" s="78" t="s">
        <v>99</v>
      </c>
      <c r="E147" s="18" t="s">
        <v>13</v>
      </c>
      <c r="F147" s="18" t="s">
        <v>0</v>
      </c>
      <c r="G147" s="60">
        <f t="shared" si="12"/>
        <v>50</v>
      </c>
      <c r="H147" s="137">
        <f t="shared" si="4"/>
        <v>0</v>
      </c>
      <c r="I147" s="60">
        <f t="shared" si="12"/>
        <v>50</v>
      </c>
    </row>
    <row r="148" spans="1:9" ht="25.5" hidden="1">
      <c r="A148" s="15" t="s">
        <v>64</v>
      </c>
      <c r="B148" s="58" t="s">
        <v>38</v>
      </c>
      <c r="C148" s="58" t="s">
        <v>40</v>
      </c>
      <c r="D148" s="99" t="s">
        <v>99</v>
      </c>
      <c r="E148" s="18" t="s">
        <v>14</v>
      </c>
      <c r="F148" s="18" t="s">
        <v>0</v>
      </c>
      <c r="G148" s="60">
        <f t="shared" si="12"/>
        <v>50</v>
      </c>
      <c r="H148" s="137">
        <f t="shared" ref="H148:H149" si="13">I148-G148</f>
        <v>0</v>
      </c>
      <c r="I148" s="60">
        <f t="shared" si="12"/>
        <v>50</v>
      </c>
    </row>
    <row r="149" spans="1:9" hidden="1">
      <c r="A149" s="14" t="s">
        <v>65</v>
      </c>
      <c r="B149" s="62" t="s">
        <v>38</v>
      </c>
      <c r="C149" s="102" t="s">
        <v>40</v>
      </c>
      <c r="D149" s="2" t="s">
        <v>99</v>
      </c>
      <c r="E149" s="20">
        <v>240</v>
      </c>
      <c r="F149" s="20">
        <v>4</v>
      </c>
      <c r="G149" s="64">
        <v>50</v>
      </c>
      <c r="H149" s="137">
        <f t="shared" si="13"/>
        <v>0</v>
      </c>
      <c r="I149" s="64">
        <v>50</v>
      </c>
    </row>
  </sheetData>
  <autoFilter ref="A7:G142"/>
  <mergeCells count="3">
    <mergeCell ref="G6:I6"/>
    <mergeCell ref="D2:I2"/>
    <mergeCell ref="A4:I4"/>
  </mergeCells>
  <phoneticPr fontId="1" type="noConversion"/>
  <pageMargins left="0" right="0" top="0.39370078740157483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2020-12-15T06:29:20Z</cp:lastPrinted>
  <dcterms:created xsi:type="dcterms:W3CDTF">2006-09-16T00:00:00Z</dcterms:created>
  <dcterms:modified xsi:type="dcterms:W3CDTF">2023-09-28T05:39:43Z</dcterms:modified>
</cp:coreProperties>
</file>